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Приложение 6" sheetId="1" r:id="rId1"/>
    <sheet name="Приложение 7" sheetId="2" r:id="rId2"/>
    <sheet name="Приложение 8 расходы " sheetId="3" r:id="rId3"/>
  </sheets>
  <definedNames>
    <definedName name="_xlnm.Print_Area" localSheetId="0">'Приложение 6'!$A$1:$E$34</definedName>
    <definedName name="_xlnm.Print_Area" localSheetId="2">'Приложение 8 расходы '!$A$2:$H$167</definedName>
  </definedNames>
  <calcPr fullCalcOnLoad="1"/>
</workbook>
</file>

<file path=xl/sharedStrings.xml><?xml version="1.0" encoding="utf-8"?>
<sst xmlns="http://schemas.openxmlformats.org/spreadsheetml/2006/main" count="1012" uniqueCount="247">
  <si>
    <t>(тыс. руб.)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</si>
  <si>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</si>
  <si>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</si>
  <si>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</si>
  <si>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</si>
  <si>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</si>
  <si>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</si>
  <si>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</si>
  <si>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</si>
  <si>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</si>
  <si>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</si>
  <si>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Культура</t>
  </si>
  <si>
    <t>1.</t>
  </si>
  <si>
    <t>2.</t>
  </si>
  <si>
    <t>5.</t>
  </si>
  <si>
    <t>6.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</si>
  <si>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</si>
  <si>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</si>
  <si>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</si>
  <si>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</si>
  <si>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</si>
  <si>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</si>
  <si>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</si>
  <si>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</si>
  <si>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</si>
  <si>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</si>
  <si>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</si>
  <si>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</si>
  <si>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</si>
  <si>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</si>
  <si>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</si>
  <si>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Целевые программы муниципальных образований</t>
  </si>
  <si>
    <t>09</t>
  </si>
  <si>
    <t>795 00 00</t>
  </si>
  <si>
    <t>Программа поселения по развитию личных подсобных хозяйств</t>
  </si>
  <si>
    <t>05</t>
  </si>
  <si>
    <t>12</t>
  </si>
  <si>
    <t>795 10 02</t>
  </si>
  <si>
    <t xml:space="preserve">Культура и  кинематография </t>
  </si>
  <si>
    <t>Библиотеки</t>
  </si>
  <si>
    <t>08</t>
  </si>
  <si>
    <t>795 10 00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</si>
  <si>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</si>
  <si>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</si>
  <si>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</si>
  <si>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</si>
  <si>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</si>
  <si>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</si>
  <si>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</si>
  <si>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</si>
  <si>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</si>
  <si>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</si>
  <si>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</si>
  <si>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</si>
  <si>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Обеспечение функционирования администрации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</si>
  <si>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</si>
  <si>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</si>
  <si>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992 </t>
  </si>
  <si>
    <t xml:space="preserve">Дорожное хозяйство </t>
  </si>
  <si>
    <t>Дома культуры</t>
  </si>
  <si>
    <t xml:space="preserve">сельского поселения </t>
  </si>
  <si>
    <t>Успенского района</t>
  </si>
  <si>
    <t>991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</si>
  <si>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</si>
  <si>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</si>
  <si>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Руководство и управление в сфере установленных функций органов местного самоуправления</t>
  </si>
  <si>
    <t>Расходы на выплату персоналу муниципальных органов</t>
  </si>
  <si>
    <t>Иные закупки товаров, работ и услуг для обеспечения муниципальных нужд</t>
  </si>
  <si>
    <t xml:space="preserve">Обеспечение деятельности администрации муниципального образования </t>
  </si>
  <si>
    <t xml:space="preserve">Резервный фонд администрации муниципального образования </t>
  </si>
  <si>
    <t>Формирование и размещение муниципального заказа для муниципальных нужд</t>
  </si>
  <si>
    <t>Расходы на обеспечение деятельности (оказание услуг) муниципальных учреждений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</si>
  <si>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</si>
  <si>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</si>
  <si>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</si>
  <si>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</si>
  <si>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Субсидии бюджетным учреждениям</t>
  </si>
  <si>
    <t>Расходы на обеспечение деятельности (оказание услуг) государственных учреждений</t>
  </si>
  <si>
    <t>№ п/п</t>
  </si>
  <si>
    <t>Код бюджетной классификации</t>
  </si>
  <si>
    <t>Сумма</t>
  </si>
  <si>
    <t>Всего расходов</t>
  </si>
  <si>
    <t>в том числе:</t>
  </si>
  <si>
    <t>01 00</t>
  </si>
  <si>
    <t>01 02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</si>
  <si>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</si>
  <si>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</si>
  <si>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</si>
  <si>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01 11</t>
  </si>
  <si>
    <t>01 13</t>
  </si>
  <si>
    <t>02 00</t>
  </si>
  <si>
    <t>02 03</t>
  </si>
  <si>
    <t>04 00</t>
  </si>
  <si>
    <t>04 09</t>
  </si>
  <si>
    <t>Дорожное хозяйство (дорожные фонды)</t>
  </si>
  <si>
    <t>04 12</t>
  </si>
  <si>
    <t>08 00</t>
  </si>
  <si>
    <t>Культура, кинематография</t>
  </si>
  <si>
    <t>08 01</t>
  </si>
  <si>
    <t>(тыс.руб.)</t>
  </si>
  <si>
    <t xml:space="preserve">Глава Кургоковского </t>
  </si>
  <si>
    <t>Д.М. Таков</t>
  </si>
  <si>
    <t>13 00</t>
  </si>
  <si>
    <t>Обслуживание государственного внутреннего и муниципального долга</t>
  </si>
  <si>
    <t>13 01</t>
  </si>
  <si>
    <t>Обслуживание государственного и муниципального долга</t>
  </si>
  <si>
    <t>Управление муниципальными финансами</t>
  </si>
  <si>
    <t xml:space="preserve">Управление муниципальным долгом и муниципальными финансовыми активами </t>
  </si>
  <si>
    <t xml:space="preserve">Процентные платежи по муниципальному долгу </t>
  </si>
  <si>
    <t>Обслуживание муниципального долга</t>
  </si>
  <si>
    <t>730</t>
  </si>
  <si>
    <t xml:space="preserve">Совет Кургоковского сельского поселения Успенского райолна </t>
  </si>
  <si>
    <t>Администрация  Кургоковского сельского поселения Успенского района</t>
  </si>
  <si>
    <t>Обеспечение деятельности главы муниципального образования Кургоковское сельское поселение Успенского района</t>
  </si>
  <si>
    <t>56 0 00 00000</t>
  </si>
  <si>
    <t>56 1 00 00190</t>
  </si>
  <si>
    <t>56 1 00 00000</t>
  </si>
  <si>
    <t>50 0 00 00000</t>
  </si>
  <si>
    <t>50 1 00 00000</t>
  </si>
  <si>
    <t>52 0 00 00000</t>
  </si>
  <si>
    <t>52 1 00 00000</t>
  </si>
  <si>
    <t>52 2 00 00000</t>
  </si>
  <si>
    <t>Осуществление отдельных полномочий Российской Федерации и государственных полномочий Краснодарского края</t>
  </si>
  <si>
    <t>52 2 00 60190</t>
  </si>
  <si>
    <t>52 3 00 00000</t>
  </si>
  <si>
    <t>52 3 00 10490</t>
  </si>
  <si>
    <t>53 0 00 00000</t>
  </si>
  <si>
    <t>53 2 00 00000</t>
  </si>
  <si>
    <t>53 2 00 15430</t>
  </si>
  <si>
    <t>54 2 00 10520</t>
  </si>
  <si>
    <t>54 2 00 00000</t>
  </si>
  <si>
    <t>54 0 00 00000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</si>
  <si>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</si>
  <si>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</si>
  <si>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61 1 00 00000</t>
  </si>
  <si>
    <t>61 1 01 00000</t>
  </si>
  <si>
    <t>61 1 01 00590</t>
  </si>
  <si>
    <t>50 1 00 00190</t>
  </si>
  <si>
    <t>52 1 00 00190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</si>
  <si>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</si>
  <si>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52 7 01 00000</t>
  </si>
  <si>
    <t>52 7 01 00590</t>
  </si>
  <si>
    <t>Прочие расходы муниципального образования</t>
  </si>
  <si>
    <t>52 7 00 00000</t>
  </si>
  <si>
    <t>52 2 00 51180</t>
  </si>
  <si>
    <t>52 7 02 00000</t>
  </si>
  <si>
    <t>52 7 02 00590</t>
  </si>
  <si>
    <t>Обеспечение деятельности администраци муниципального образования</t>
  </si>
  <si>
    <t xml:space="preserve">Прочие расходы муниципального образования </t>
  </si>
  <si>
    <t>61 1 02 00000</t>
  </si>
  <si>
    <t>61 1 02 00590</t>
  </si>
  <si>
    <t>3.</t>
  </si>
  <si>
    <t>Поэтапное повышение уровня средней заработной платы работников муниципальных учреждений в сфере культуры до средней заработной платы по Краснодарскому краю</t>
  </si>
  <si>
    <t>Бюджетные назначения на год</t>
  </si>
  <si>
    <t>4.</t>
  </si>
  <si>
    <t>05 00</t>
  </si>
  <si>
    <t>Жилищно-коммунальное хозяйство</t>
  </si>
  <si>
    <t>Коммунальное хозяйство</t>
  </si>
  <si>
    <t>Иные вопросы местного значения</t>
  </si>
  <si>
    <t>69 0 00 00000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</si>
  <si>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</si>
  <si>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</si>
  <si>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</si>
  <si>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</si>
  <si>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</si>
  <si>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</si>
  <si>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05 02</t>
  </si>
  <si>
    <t xml:space="preserve">        Глава Кургоковского  </t>
  </si>
  <si>
    <t xml:space="preserve">        селького поселения</t>
  </si>
  <si>
    <t xml:space="preserve">        Успенского района                                                                                Д.М. Таков</t>
  </si>
  <si>
    <t>Муниципальная программа  Кургоковского сельского поселения "Развитие культуры"</t>
  </si>
  <si>
    <t>61 2 00 00000</t>
  </si>
  <si>
    <t>52 7 06 00000</t>
  </si>
  <si>
    <t>52 7 06 00001</t>
  </si>
  <si>
    <t>Оплата членских взносов в СМО КК</t>
  </si>
  <si>
    <t>Иные расходы муниципального образования</t>
  </si>
  <si>
    <t>Капитальный ремонт и ремонт автомобильных дорог общего пользования местного значения</t>
  </si>
  <si>
    <t>52 6 01 00001</t>
  </si>
  <si>
    <t>Информационное освещение деятельности органов местного самоуправления</t>
  </si>
  <si>
    <t>52 6 01 00000</t>
  </si>
  <si>
    <t>52 6 00 00000</t>
  </si>
  <si>
    <t>Реализация иных функций, связанных с муниципальным управлением</t>
  </si>
  <si>
    <t>53 5 00 00000</t>
  </si>
  <si>
    <t>53 5 00 62440</t>
  </si>
  <si>
    <t>53 5 00 S2440</t>
  </si>
  <si>
    <t>64 0 00 00000</t>
  </si>
  <si>
    <t>64 5 00 00000</t>
  </si>
  <si>
    <t>64 5 00 60170</t>
  </si>
  <si>
    <t>Благоустройство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</si>
  <si>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</si>
  <si>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Прочие мероприятия по благоустройству сельских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</si>
  <si>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</si>
  <si>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>05 03</t>
  </si>
  <si>
    <t>64 5 00 00002</t>
  </si>
  <si>
    <t>Решение вопросов местного значения</t>
  </si>
  <si>
    <t>Капитальный ремонт, ремонт, содержание дорог местного значения, включая проектно-изыскательские работы</t>
  </si>
  <si>
    <t>53 2 00 15420</t>
  </si>
  <si>
    <t>Совершенствование деятельности учреждений культуры по предоставлению муниципальных услуг</t>
  </si>
  <si>
    <t>52 6 02 00001</t>
  </si>
  <si>
    <t>52 6 02 00000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</si>
  <si>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</si>
  <si>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Всего</t>
  </si>
  <si>
    <t>52 7 05 00000</t>
  </si>
  <si>
    <t>52 7 05 00001</t>
  </si>
  <si>
    <t>Выполнение других обязательств муниципального образования</t>
  </si>
  <si>
    <t>61 2 00 S0120</t>
  </si>
  <si>
    <t>Поэтапное повышение уровня средней заработной платы работников муниципальных учреждений культуры, искусства и кинемотографии (осуществление выплат стимулирующего характера отдельным категориям работников муниципальных бюджетных учреждений культуры, искусства и кинемотографии муниципального образования Успенский район)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</si>
  <si>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</si>
  <si>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</si>
  <si>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51 0 00 00000</t>
  </si>
  <si>
    <t>51 3 00 00000</t>
  </si>
  <si>
    <t xml:space="preserve">Обеспечение деятельности представительного органа муниципального образования Кургоковского сельского поселения Успенского райолна </t>
  </si>
  <si>
    <t>Обеспечение деятельности представительного органа муниципального образования Кургоковского сельского поселения Успенского района</t>
  </si>
  <si>
    <t>51 3 00 00190</t>
  </si>
  <si>
    <t>53 5 00 02440</t>
  </si>
  <si>
    <t xml:space="preserve">Обеспечение деятельности представительного органа муниципального образования Кургоковского сельского поселения Успенского района </t>
  </si>
  <si>
    <t>64 1 01 00002</t>
  </si>
  <si>
    <t>64 1 01 00000</t>
  </si>
  <si>
    <t>Уличное освещение</t>
  </si>
  <si>
    <t>64 1 00 00000</t>
  </si>
  <si>
    <t>Освещение улиц</t>
  </si>
  <si>
    <t>52 7 04 00000</t>
  </si>
  <si>
    <t>52 7 04 00001</t>
  </si>
  <si>
    <t xml:space="preserve">Мероприятия по развитию территориального общественного самоуправления  </t>
  </si>
  <si>
    <t>7.</t>
  </si>
  <si>
    <t>01 07</t>
  </si>
  <si>
    <t>Обеспечение проведения выборов и референдумов</t>
  </si>
  <si>
    <t>07</t>
  </si>
  <si>
    <t>52 4 00 00000</t>
  </si>
  <si>
    <t>52 4 01 00000</t>
  </si>
  <si>
    <t>52 4 01 00190</t>
  </si>
  <si>
    <t>Организационное и материально-техническое обеспечение подготовки и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</si>
  <si>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</si>
  <si>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52 7 06 09970</t>
  </si>
  <si>
    <t>110</t>
  </si>
  <si>
    <t>8.</t>
  </si>
  <si>
    <t>Муниципальная программа 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 на 2019 год» Кургоковского сельского поселения Успенского района»</t>
  </si>
  <si>
    <t>244</t>
  </si>
  <si>
    <t>Распределение бюджетных ассигнований по разделам и подразделам классификации расходов бюджетов  на 2020 год</t>
  </si>
  <si>
    <t>Распределение бюджетных ассигнований местного бюджета по целевым статьям, группам и подгруппам видов расходов классификации расходов местного бюджета на 2020</t>
  </si>
  <si>
    <t>Ведомственная структура расходов местного бюджета на 2020</t>
  </si>
  <si>
    <t>Приложение № 7
к решению Совета Кургоковского 
сельского поселенияУспенского района
от «06» декабря 2019 года  № 11</t>
  </si>
  <si>
    <t xml:space="preserve">                        Приложение № 6
                                                      к решению Совета Кургоковского 
                                                              сельского поселенияУспенского района
                                                 от «06» декабря 2019 года  № 11</t>
  </si>
  <si>
    <t xml:space="preserve">     Приложение № 8
     к решению Совета Кургоковского 
     сельского поселенияУспенского района
     от «06» декабря 2019 года  № 11</t>
  </si>
  <si>
    <t xml:space="preserve">                        Приложение № 3
                                                      к решению Совета Кургоковского 
                                                              сельского поселенияУспенского района
                                                 от «29 » января 2020 г.  № 20</t>
  </si>
  <si>
    <t>Приложение № 4
к решению Совета Кургоковского 
сельского поселенияУспенского района
от «29» января 2020 г. № 20</t>
  </si>
  <si>
    <t xml:space="preserve">     Приложение № 5
     к решению Совета Кургоковского 
     сельского поселенияУспенского района
     от «29» января 2020 г.  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</si>
</sst>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2" borderId="11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5" fillId="0" borderId="10" xfId="0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vertical="center"/>
    </xf>
    <xf numFmtId="169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 vertical="center" wrapText="1"/>
    </xf>
    <xf numFmtId="169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5" fillId="32" borderId="10" xfId="5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justify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169" fontId="2" fillId="32" borderId="10" xfId="0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/>
    </xf>
    <xf numFmtId="49" fontId="2" fillId="0" borderId="0" xfId="0" applyNumberFormat="1" applyFont="1" applyAlignment="1">
      <alignment vertical="center" wrapText="1"/>
    </xf>
    <xf numFmtId="49" fontId="5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169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justify" wrapText="1"/>
    </xf>
    <xf numFmtId="169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/>
    </xf>
    <xf numFmtId="49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169" fontId="11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justify"/>
    </xf>
    <xf numFmtId="0" fontId="9" fillId="32" borderId="1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justify" wrapText="1"/>
    </xf>
    <xf numFmtId="49" fontId="13" fillId="0" borderId="11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justify" vertical="top" wrapText="1"/>
    </xf>
    <xf numFmtId="49" fontId="13" fillId="32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75" zoomScaleSheetLayoutView="75" zoomScalePageLayoutView="0" workbookViewId="0" topLeftCell="A10">
      <selection activeCell="D1" sqref="D1:E1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2.28125" style="0" customWidth="1"/>
    <col min="4" max="4" width="69.8515625" style="10" customWidth="1"/>
    <col min="5" max="5" width="11.8515625" style="0" customWidth="1"/>
  </cols>
  <sheetData>
    <row r="1" spans="4:5" ht="78" customHeight="1">
      <c r="D1" s="162" t="s">
        <v>244</v>
      </c>
      <c r="E1" s="162"/>
    </row>
    <row r="2" spans="1:8" ht="73.5" customHeight="1">
      <c r="A2" s="1"/>
      <c r="B2" s="4"/>
      <c r="C2" s="4"/>
      <c r="D2" s="162" t="s">
        <v>242</v>
      </c>
      <c r="E2" s="162"/>
      <c r="F2" s="88"/>
      <c r="G2" s="88"/>
      <c r="H2" s="88"/>
    </row>
    <row r="3" spans="1:5" ht="3.75" customHeight="1">
      <c r="A3" s="1"/>
      <c r="B3" s="4"/>
      <c r="C3" s="4"/>
      <c r="D3" s="14"/>
      <c r="E3" s="14"/>
    </row>
    <row r="4" spans="1:5" ht="30" customHeight="1">
      <c r="A4" s="1"/>
      <c r="B4" s="163" t="s">
        <v>238</v>
      </c>
      <c r="C4" s="163"/>
      <c r="D4" s="163"/>
      <c r="E4" s="163"/>
    </row>
    <row r="5" spans="1:5" ht="15.75" hidden="1">
      <c r="A5" s="1"/>
      <c r="B5" s="163"/>
      <c r="C5" s="163"/>
      <c r="D5" s="163"/>
      <c r="E5" s="163"/>
    </row>
    <row r="6" spans="1:5" ht="24.75" customHeight="1">
      <c r="A6" s="1"/>
      <c r="B6" s="4"/>
      <c r="C6" s="4"/>
      <c r="D6" s="4"/>
      <c r="E6" s="4" t="s">
        <v>99</v>
      </c>
    </row>
    <row r="7" spans="1:5" ht="60" customHeight="1">
      <c r="A7" s="1"/>
      <c r="B7" s="5" t="s">
        <v>78</v>
      </c>
      <c r="C7" s="5" t="s">
        <v>79</v>
      </c>
      <c r="D7" s="5" t="s">
        <v>1</v>
      </c>
      <c r="E7" s="5" t="s">
        <v>80</v>
      </c>
    </row>
    <row r="8" spans="1:5" ht="22.5" customHeight="1">
      <c r="A8" s="1"/>
      <c r="B8" s="5"/>
      <c r="C8" s="5"/>
      <c r="D8" s="7" t="s">
        <v>81</v>
      </c>
      <c r="E8" s="6">
        <f>E10+E18+E20+E23+E26+E28</f>
        <v>5372.3</v>
      </c>
    </row>
    <row r="9" spans="1:5" ht="15.75">
      <c r="A9" s="1"/>
      <c r="B9" s="5"/>
      <c r="C9" s="5"/>
      <c r="D9" s="5" t="s">
        <v>82</v>
      </c>
      <c r="E9" s="6"/>
    </row>
    <row r="10" spans="1:12" ht="24.75" customHeight="1">
      <c r="A10" s="1"/>
      <c r="B10" s="5" t="s">
        <v>12</v>
      </c>
      <c r="C10" s="5" t="s">
        <v>83</v>
      </c>
      <c r="D10" s="7" t="s">
        <v>2</v>
      </c>
      <c r="E10" s="6">
        <f>E11+E13+E14+E16+E17+E12+E15</f>
        <v>1369</v>
      </c>
      <c r="L10" s="91"/>
    </row>
    <row r="11" spans="1:5" ht="35.25" customHeight="1">
      <c r="A11" s="1"/>
      <c r="B11" s="5"/>
      <c r="C11" s="5" t="s">
        <v>84</v>
      </c>
      <c r="D11" s="7" t="s">
        <v>3</v>
      </c>
      <c r="E11" s="6">
        <f>'Приложение 8 расходы '!H23</f>
        <v>621.9</v>
      </c>
    </row>
    <row r="12" spans="1:5" ht="49.5" customHeight="1" hidden="1">
      <c r="A12" s="1"/>
      <c r="B12" s="5"/>
      <c r="C12" s="5" t="s">
        <v>208</v>
      </c>
      <c r="D12" s="22" t="s">
        <v>207</v>
      </c>
      <c r="E12" s="6">
        <f>'Приложение 8 расходы '!H15</f>
        <v>0</v>
      </c>
    </row>
    <row r="13" spans="1:5" ht="54" customHeight="1">
      <c r="A13" s="1"/>
      <c r="B13" s="5"/>
      <c r="C13" s="5" t="s">
        <v>85</v>
      </c>
      <c r="D13" s="7" t="s">
        <v>86</v>
      </c>
      <c r="E13" s="6">
        <f>'Приложение 8 расходы '!H28</f>
        <v>661.5</v>
      </c>
    </row>
    <row r="14" spans="1:5" ht="33.75" customHeight="1">
      <c r="A14" s="1"/>
      <c r="B14" s="5"/>
      <c r="C14" s="5" t="s">
        <v>87</v>
      </c>
      <c r="D14" s="8" t="s">
        <v>51</v>
      </c>
      <c r="E14" s="6">
        <f>'Приложение 8 расходы '!H16</f>
        <v>5.5</v>
      </c>
    </row>
    <row r="15" spans="1:5" ht="22.5" customHeight="1" hidden="1">
      <c r="A15" s="1"/>
      <c r="B15" s="5"/>
      <c r="C15" s="5" t="s">
        <v>225</v>
      </c>
      <c r="D15" s="8" t="s">
        <v>226</v>
      </c>
      <c r="E15" s="6">
        <f>'Приложение 8 расходы '!H39</f>
        <v>0</v>
      </c>
    </row>
    <row r="16" spans="1:5" ht="24" customHeight="1">
      <c r="A16" s="1"/>
      <c r="B16" s="5"/>
      <c r="C16" s="5" t="s">
        <v>88</v>
      </c>
      <c r="D16" s="7" t="s">
        <v>4</v>
      </c>
      <c r="E16" s="6">
        <f>'Приложение 8 расходы '!H45</f>
        <v>1</v>
      </c>
    </row>
    <row r="17" spans="1:5" ht="26.25" customHeight="1">
      <c r="A17" s="1"/>
      <c r="B17" s="5"/>
      <c r="C17" s="5" t="s">
        <v>89</v>
      </c>
      <c r="D17" s="7" t="s">
        <v>5</v>
      </c>
      <c r="E17" s="6">
        <f>'Приложение 8 расходы '!H50</f>
        <v>79.1</v>
      </c>
    </row>
    <row r="18" spans="1:5" ht="25.5" customHeight="1">
      <c r="A18" s="1"/>
      <c r="B18" s="5" t="s">
        <v>13</v>
      </c>
      <c r="C18" s="5" t="s">
        <v>90</v>
      </c>
      <c r="D18" s="7" t="s">
        <v>6</v>
      </c>
      <c r="E18" s="6">
        <f>SUM(E19)</f>
        <v>84.9</v>
      </c>
    </row>
    <row r="19" spans="1:5" ht="21.75" customHeight="1">
      <c r="A19" s="1"/>
      <c r="B19" s="5"/>
      <c r="C19" s="5" t="s">
        <v>91</v>
      </c>
      <c r="D19" s="7" t="s">
        <v>7</v>
      </c>
      <c r="E19" s="6">
        <f>'Приложение 8 расходы '!H77</f>
        <v>84.9</v>
      </c>
    </row>
    <row r="20" spans="1:5" ht="22.5" customHeight="1">
      <c r="A20" s="1"/>
      <c r="B20" s="5" t="s">
        <v>151</v>
      </c>
      <c r="C20" s="5" t="s">
        <v>92</v>
      </c>
      <c r="D20" s="7" t="s">
        <v>8</v>
      </c>
      <c r="E20" s="6">
        <f>E21+E22</f>
        <v>2403.3999999999996</v>
      </c>
    </row>
    <row r="21" spans="1:5" ht="26.25" customHeight="1">
      <c r="A21" s="1"/>
      <c r="B21" s="5"/>
      <c r="C21" s="5" t="s">
        <v>93</v>
      </c>
      <c r="D21" s="7" t="s">
        <v>94</v>
      </c>
      <c r="E21" s="6">
        <f>'Приложение 8 расходы '!H89</f>
        <v>2389.7</v>
      </c>
    </row>
    <row r="22" spans="1:5" ht="17.25" customHeight="1">
      <c r="A22" s="1"/>
      <c r="B22" s="5"/>
      <c r="C22" s="5" t="s">
        <v>95</v>
      </c>
      <c r="D22" s="7" t="s">
        <v>10</v>
      </c>
      <c r="E22" s="6">
        <f>'Приложение 8 расходы '!H103</f>
        <v>13.7</v>
      </c>
    </row>
    <row r="23" spans="1:5" ht="22.5" customHeight="1">
      <c r="A23" s="1"/>
      <c r="B23" s="5" t="s">
        <v>154</v>
      </c>
      <c r="C23" s="5" t="s">
        <v>155</v>
      </c>
      <c r="D23" s="15" t="s">
        <v>156</v>
      </c>
      <c r="E23" s="6">
        <f>E24+E25</f>
        <v>114.7</v>
      </c>
    </row>
    <row r="24" spans="1:5" ht="15.75">
      <c r="A24" s="1"/>
      <c r="B24" s="5"/>
      <c r="C24" s="5" t="s">
        <v>166</v>
      </c>
      <c r="D24" s="16" t="s">
        <v>157</v>
      </c>
      <c r="E24" s="6">
        <f>'Приложение 8 расходы '!H128</f>
        <v>99.7</v>
      </c>
    </row>
    <row r="25" spans="1:5" ht="24.75" customHeight="1">
      <c r="A25" s="1"/>
      <c r="B25" s="5"/>
      <c r="C25" s="5" t="s">
        <v>192</v>
      </c>
      <c r="D25" s="62" t="s">
        <v>188</v>
      </c>
      <c r="E25" s="6">
        <f>'Приложение 8 расходы '!H134</f>
        <v>15</v>
      </c>
    </row>
    <row r="26" spans="1:5" ht="27" customHeight="1">
      <c r="A26" s="1"/>
      <c r="B26" s="5" t="s">
        <v>14</v>
      </c>
      <c r="C26" s="5" t="s">
        <v>96</v>
      </c>
      <c r="D26" s="7" t="s">
        <v>97</v>
      </c>
      <c r="E26" s="6">
        <f>SUM(E27)</f>
        <v>1400</v>
      </c>
    </row>
    <row r="27" spans="1:5" ht="26.25" customHeight="1">
      <c r="A27" s="1"/>
      <c r="B27" s="5"/>
      <c r="C27" s="5" t="s">
        <v>98</v>
      </c>
      <c r="D27" s="7" t="s">
        <v>11</v>
      </c>
      <c r="E27" s="6">
        <f>'Приложение 8 расходы '!H144</f>
        <v>1400</v>
      </c>
    </row>
    <row r="28" spans="1:5" ht="36.75" customHeight="1">
      <c r="A28" s="1"/>
      <c r="B28" s="5" t="s">
        <v>15</v>
      </c>
      <c r="C28" s="5" t="s">
        <v>102</v>
      </c>
      <c r="D28" s="13" t="s">
        <v>103</v>
      </c>
      <c r="E28" s="6">
        <f>SUM(E29)</f>
        <v>0.3</v>
      </c>
    </row>
    <row r="29" spans="1:5" ht="35.25" customHeight="1">
      <c r="A29" s="1"/>
      <c r="B29" s="5"/>
      <c r="C29" s="5" t="s">
        <v>104</v>
      </c>
      <c r="D29" s="7" t="s">
        <v>103</v>
      </c>
      <c r="E29" s="6">
        <f>'Приложение 8 расходы '!H157</f>
        <v>0.3</v>
      </c>
    </row>
    <row r="30" spans="1:5" ht="35.25" customHeight="1">
      <c r="A30" s="1"/>
      <c r="B30" s="17"/>
      <c r="C30" s="17"/>
      <c r="D30" s="18"/>
      <c r="E30" s="19"/>
    </row>
    <row r="31" spans="1:5" ht="15.75">
      <c r="A31" s="1"/>
      <c r="B31" s="4"/>
      <c r="C31" s="4"/>
      <c r="D31" s="4"/>
      <c r="E31" s="4"/>
    </row>
    <row r="32" spans="1:5" ht="15.75">
      <c r="A32" s="9" t="s">
        <v>167</v>
      </c>
      <c r="B32" s="4"/>
      <c r="C32" s="4"/>
      <c r="D32" s="4"/>
      <c r="E32" s="4"/>
    </row>
    <row r="33" spans="1:5" ht="15.75">
      <c r="A33" s="9" t="s">
        <v>168</v>
      </c>
      <c r="B33" s="4"/>
      <c r="C33" s="4"/>
      <c r="D33" s="4"/>
      <c r="E33" s="4"/>
    </row>
    <row r="34" spans="1:5" ht="15.75">
      <c r="A34" s="9" t="s">
        <v>169</v>
      </c>
      <c r="B34" s="4"/>
      <c r="C34" s="4"/>
      <c r="D34" s="4"/>
      <c r="E34" s="4"/>
    </row>
  </sheetData>
  <sheetProtection/>
  <mergeCells count="4">
    <mergeCell ref="D2:E2"/>
    <mergeCell ref="B4:E4"/>
    <mergeCell ref="B5:E5"/>
    <mergeCell ref="D1:E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C1" sqref="C1:G1"/>
    </sheetView>
  </sheetViews>
  <sheetFormatPr defaultColWidth="9.140625" defaultRowHeight="15"/>
  <cols>
    <col min="1" max="1" width="5.421875" style="0" customWidth="1"/>
    <col min="2" max="2" width="54.421875" style="0" customWidth="1"/>
    <col min="3" max="3" width="15.421875" style="0" customWidth="1"/>
    <col min="4" max="4" width="6.8515625" style="0" customWidth="1"/>
    <col min="5" max="5" width="14.8515625" style="0" customWidth="1"/>
    <col min="6" max="7" width="9.140625" style="0" hidden="1" customWidth="1"/>
  </cols>
  <sheetData>
    <row r="1" spans="3:7" ht="68.25" customHeight="1">
      <c r="C1" s="164" t="s">
        <v>245</v>
      </c>
      <c r="D1" s="165"/>
      <c r="E1" s="165"/>
      <c r="F1" s="165"/>
      <c r="G1" s="165"/>
    </row>
    <row r="2" spans="2:7" ht="63" customHeight="1">
      <c r="B2" s="134"/>
      <c r="C2" s="164" t="s">
        <v>241</v>
      </c>
      <c r="D2" s="165"/>
      <c r="E2" s="165"/>
      <c r="F2" s="165"/>
      <c r="G2" s="165"/>
    </row>
    <row r="3" spans="2:7" ht="15">
      <c r="B3" s="134"/>
      <c r="C3" s="134"/>
      <c r="D3" s="134"/>
      <c r="E3" s="134"/>
      <c r="F3" s="134"/>
      <c r="G3" s="134"/>
    </row>
    <row r="4" spans="2:8" ht="32.25" customHeight="1">
      <c r="B4" s="167" t="s">
        <v>239</v>
      </c>
      <c r="C4" s="167"/>
      <c r="D4" s="167"/>
      <c r="E4" s="167"/>
      <c r="F4" s="135"/>
      <c r="G4" s="135"/>
      <c r="H4" s="99"/>
    </row>
    <row r="5" spans="2:7" ht="15">
      <c r="B5" s="134"/>
      <c r="C5" s="134"/>
      <c r="D5" s="134"/>
      <c r="E5" s="136" t="s">
        <v>0</v>
      </c>
      <c r="F5" s="134"/>
      <c r="G5" s="134"/>
    </row>
    <row r="6" spans="1:6" ht="15">
      <c r="A6" s="168" t="s">
        <v>78</v>
      </c>
      <c r="B6" s="168" t="s">
        <v>1</v>
      </c>
      <c r="C6" s="168" t="s">
        <v>19</v>
      </c>
      <c r="D6" s="168" t="s">
        <v>20</v>
      </c>
      <c r="E6" s="168" t="s">
        <v>80</v>
      </c>
      <c r="F6" s="131"/>
    </row>
    <row r="7" spans="1:6" ht="15">
      <c r="A7" s="168"/>
      <c r="B7" s="168"/>
      <c r="C7" s="168"/>
      <c r="D7" s="168"/>
      <c r="E7" s="168"/>
      <c r="F7" s="131"/>
    </row>
    <row r="8" spans="1:6" ht="1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1"/>
    </row>
    <row r="9" spans="1:6" ht="15">
      <c r="A9" s="133"/>
      <c r="B9" s="133" t="s">
        <v>201</v>
      </c>
      <c r="C9" s="132"/>
      <c r="D9" s="132"/>
      <c r="E9" s="137">
        <f>E10+E18+E62+E73+E77+E81+E100+E92+E14</f>
        <v>5372.3</v>
      </c>
      <c r="F9" s="131"/>
    </row>
    <row r="10" spans="1:5" ht="36" customHeight="1">
      <c r="A10" s="138" t="s">
        <v>12</v>
      </c>
      <c r="B10" s="104" t="s">
        <v>65</v>
      </c>
      <c r="C10" s="105" t="s">
        <v>117</v>
      </c>
      <c r="D10" s="106"/>
      <c r="E10" s="130">
        <f>E11</f>
        <v>621.9</v>
      </c>
    </row>
    <row r="11" spans="1:5" ht="47.25" customHeight="1">
      <c r="A11" s="138"/>
      <c r="B11" s="104" t="s">
        <v>113</v>
      </c>
      <c r="C11" s="105" t="s">
        <v>118</v>
      </c>
      <c r="D11" s="107"/>
      <c r="E11" s="130">
        <f>E12</f>
        <v>621.9</v>
      </c>
    </row>
    <row r="12" spans="1:5" ht="32.25" customHeight="1">
      <c r="A12" s="138"/>
      <c r="B12" s="108" t="s">
        <v>64</v>
      </c>
      <c r="C12" s="105" t="s">
        <v>137</v>
      </c>
      <c r="D12" s="106"/>
      <c r="E12" s="130">
        <f>E13</f>
        <v>621.9</v>
      </c>
    </row>
    <row r="13" spans="1:5" ht="33.75" customHeight="1">
      <c r="A13" s="138"/>
      <c r="B13" s="109" t="s">
        <v>66</v>
      </c>
      <c r="C13" s="105" t="s">
        <v>137</v>
      </c>
      <c r="D13" s="106" t="s">
        <v>42</v>
      </c>
      <c r="E13" s="130">
        <f>'Приложение 8 расходы '!H27</f>
        <v>621.9</v>
      </c>
    </row>
    <row r="14" spans="1:5" ht="43.5" customHeight="1" hidden="1">
      <c r="A14" s="138"/>
      <c r="B14" s="104" t="s">
        <v>215</v>
      </c>
      <c r="C14" s="105" t="s">
        <v>209</v>
      </c>
      <c r="D14" s="122"/>
      <c r="E14" s="130">
        <f>E15</f>
        <v>0</v>
      </c>
    </row>
    <row r="15" spans="1:5" ht="48.75" customHeight="1" hidden="1">
      <c r="A15" s="138"/>
      <c r="B15" s="104" t="s">
        <v>212</v>
      </c>
      <c r="C15" s="105" t="s">
        <v>210</v>
      </c>
      <c r="D15" s="122"/>
      <c r="E15" s="130">
        <f>E16</f>
        <v>0</v>
      </c>
    </row>
    <row r="16" spans="1:5" ht="25.5" customHeight="1" hidden="1">
      <c r="A16" s="138"/>
      <c r="B16" s="108" t="s">
        <v>64</v>
      </c>
      <c r="C16" s="105" t="s">
        <v>213</v>
      </c>
      <c r="D16" s="122"/>
      <c r="E16" s="130">
        <f>E17</f>
        <v>0</v>
      </c>
    </row>
    <row r="17" spans="1:5" ht="24" customHeight="1" hidden="1">
      <c r="A17" s="138"/>
      <c r="B17" s="111" t="s">
        <v>45</v>
      </c>
      <c r="C17" s="105" t="s">
        <v>213</v>
      </c>
      <c r="D17" s="122">
        <v>850</v>
      </c>
      <c r="E17" s="130">
        <f>'Приложение 8 расходы '!H15</f>
        <v>0</v>
      </c>
    </row>
    <row r="18" spans="1:5" ht="30">
      <c r="A18" s="138" t="s">
        <v>13</v>
      </c>
      <c r="B18" s="109" t="s">
        <v>68</v>
      </c>
      <c r="C18" s="105" t="s">
        <v>119</v>
      </c>
      <c r="D18" s="106"/>
      <c r="E18" s="130">
        <f>E19+E25+E31+E38+E45+E34</f>
        <v>840.2</v>
      </c>
    </row>
    <row r="19" spans="1:5" ht="15">
      <c r="A19" s="138"/>
      <c r="B19" s="109" t="s">
        <v>54</v>
      </c>
      <c r="C19" s="110" t="s">
        <v>120</v>
      </c>
      <c r="D19" s="106"/>
      <c r="E19" s="130">
        <f>E20</f>
        <v>657.7</v>
      </c>
    </row>
    <row r="20" spans="1:5" ht="15">
      <c r="A20" s="138"/>
      <c r="B20" s="109" t="s">
        <v>64</v>
      </c>
      <c r="C20" s="110" t="s">
        <v>138</v>
      </c>
      <c r="D20" s="106"/>
      <c r="E20" s="130">
        <f>E21+E22+E24+E23</f>
        <v>657.7</v>
      </c>
    </row>
    <row r="21" spans="1:5" ht="15">
      <c r="A21" s="138"/>
      <c r="B21" s="109" t="s">
        <v>66</v>
      </c>
      <c r="C21" s="110" t="s">
        <v>138</v>
      </c>
      <c r="D21" s="105" t="s">
        <v>42</v>
      </c>
      <c r="E21" s="130">
        <f>'Приложение 8 расходы '!H32</f>
        <v>588</v>
      </c>
    </row>
    <row r="22" spans="1:5" ht="30">
      <c r="A22" s="138"/>
      <c r="B22" s="109" t="s">
        <v>67</v>
      </c>
      <c r="C22" s="110" t="s">
        <v>138</v>
      </c>
      <c r="D22" s="105" t="s">
        <v>43</v>
      </c>
      <c r="E22" s="130">
        <f>'Приложение 8 расходы '!H33</f>
        <v>62</v>
      </c>
    </row>
    <row r="23" spans="1:5" ht="15">
      <c r="A23" s="138"/>
      <c r="B23" s="120" t="s">
        <v>25</v>
      </c>
      <c r="C23" s="112" t="s">
        <v>138</v>
      </c>
      <c r="D23" s="128" t="s">
        <v>48</v>
      </c>
      <c r="E23" s="130">
        <f>'Приложение 8 расходы '!H34</f>
        <v>2.1</v>
      </c>
    </row>
    <row r="24" spans="1:5" ht="15">
      <c r="A24" s="138"/>
      <c r="B24" s="111" t="s">
        <v>45</v>
      </c>
      <c r="C24" s="112" t="s">
        <v>138</v>
      </c>
      <c r="D24" s="113" t="s">
        <v>44</v>
      </c>
      <c r="E24" s="130">
        <f>'Приложение 8 расходы '!H35</f>
        <v>5.6</v>
      </c>
    </row>
    <row r="25" spans="1:5" ht="45">
      <c r="A25" s="138"/>
      <c r="B25" s="104" t="s">
        <v>122</v>
      </c>
      <c r="C25" s="110" t="s">
        <v>121</v>
      </c>
      <c r="D25" s="105"/>
      <c r="E25" s="130">
        <f>E26+E29</f>
        <v>88.7</v>
      </c>
    </row>
    <row r="26" spans="1:5" ht="30" customHeight="1">
      <c r="A26" s="138"/>
      <c r="B26" s="114" t="s">
        <v>26</v>
      </c>
      <c r="C26" s="105" t="s">
        <v>144</v>
      </c>
      <c r="D26" s="105"/>
      <c r="E26" s="130">
        <f>E27</f>
        <v>84.9</v>
      </c>
    </row>
    <row r="27" spans="1:5" ht="15">
      <c r="A27" s="138"/>
      <c r="B27" s="115" t="s">
        <v>66</v>
      </c>
      <c r="C27" s="105" t="s">
        <v>144</v>
      </c>
      <c r="D27" s="105" t="s">
        <v>42</v>
      </c>
      <c r="E27" s="130">
        <f>'Приложение 8 расходы '!H81</f>
        <v>84.9</v>
      </c>
    </row>
    <row r="28" spans="1:5" ht="30" hidden="1">
      <c r="A28" s="138"/>
      <c r="B28" s="109" t="s">
        <v>67</v>
      </c>
      <c r="C28" s="105" t="s">
        <v>144</v>
      </c>
      <c r="D28" s="105" t="s">
        <v>43</v>
      </c>
      <c r="E28" s="130">
        <f>'Приложение 8 расходы '!H82</f>
        <v>0</v>
      </c>
    </row>
    <row r="29" spans="1:5" ht="45">
      <c r="A29" s="138"/>
      <c r="B29" s="116" t="s">
        <v>55</v>
      </c>
      <c r="C29" s="105" t="s">
        <v>123</v>
      </c>
      <c r="D29" s="105"/>
      <c r="E29" s="130">
        <f>E30</f>
        <v>3.8</v>
      </c>
    </row>
    <row r="30" spans="1:5" ht="30">
      <c r="A30" s="138"/>
      <c r="B30" s="109" t="s">
        <v>67</v>
      </c>
      <c r="C30" s="105" t="s">
        <v>123</v>
      </c>
      <c r="D30" s="105" t="s">
        <v>43</v>
      </c>
      <c r="E30" s="130">
        <f>'Приложение 8 расходы '!H38</f>
        <v>3.8</v>
      </c>
    </row>
    <row r="31" spans="1:5" ht="18.75" customHeight="1">
      <c r="A31" s="138"/>
      <c r="B31" s="117" t="s">
        <v>56</v>
      </c>
      <c r="C31" s="110" t="s">
        <v>124</v>
      </c>
      <c r="D31" s="105"/>
      <c r="E31" s="130">
        <f>E32</f>
        <v>1</v>
      </c>
    </row>
    <row r="32" spans="1:5" ht="30">
      <c r="A32" s="138"/>
      <c r="B32" s="108" t="s">
        <v>69</v>
      </c>
      <c r="C32" s="105" t="s">
        <v>125</v>
      </c>
      <c r="D32" s="105"/>
      <c r="E32" s="130">
        <f>E33</f>
        <v>1</v>
      </c>
    </row>
    <row r="33" spans="1:5" ht="14.25" customHeight="1">
      <c r="A33" s="138"/>
      <c r="B33" s="118" t="s">
        <v>47</v>
      </c>
      <c r="C33" s="105" t="s">
        <v>125</v>
      </c>
      <c r="D33" s="113" t="s">
        <v>46</v>
      </c>
      <c r="E33" s="130">
        <f>'Приложение 8 расходы '!H49</f>
        <v>1</v>
      </c>
    </row>
    <row r="34" spans="1:5" ht="0.75" customHeight="1" hidden="1">
      <c r="A34" s="138"/>
      <c r="B34" s="109" t="s">
        <v>231</v>
      </c>
      <c r="C34" s="105" t="s">
        <v>228</v>
      </c>
      <c r="D34" s="113"/>
      <c r="E34" s="130">
        <f>E35</f>
        <v>0</v>
      </c>
    </row>
    <row r="35" spans="1:5" ht="74.25" customHeight="1" hidden="1">
      <c r="A35" s="138"/>
      <c r="B35" s="109" t="s">
        <v>232</v>
      </c>
      <c r="C35" s="105" t="s">
        <v>229</v>
      </c>
      <c r="D35" s="113"/>
      <c r="E35" s="130">
        <f>E36</f>
        <v>0</v>
      </c>
    </row>
    <row r="36" spans="1:5" ht="21" customHeight="1" hidden="1">
      <c r="A36" s="138"/>
      <c r="B36" s="109" t="s">
        <v>64</v>
      </c>
      <c r="C36" s="105" t="s">
        <v>230</v>
      </c>
      <c r="D36" s="113"/>
      <c r="E36" s="130">
        <f>E37</f>
        <v>0</v>
      </c>
    </row>
    <row r="37" spans="1:5" ht="30" hidden="1">
      <c r="A37" s="138"/>
      <c r="B37" s="109" t="s">
        <v>67</v>
      </c>
      <c r="C37" s="105" t="s">
        <v>230</v>
      </c>
      <c r="D37" s="113" t="s">
        <v>43</v>
      </c>
      <c r="E37" s="130">
        <f>'Приложение 8 расходы '!H44</f>
        <v>0</v>
      </c>
    </row>
    <row r="38" spans="1:5" ht="30">
      <c r="A38" s="138"/>
      <c r="B38" s="109" t="s">
        <v>181</v>
      </c>
      <c r="C38" s="105" t="s">
        <v>180</v>
      </c>
      <c r="D38" s="105"/>
      <c r="E38" s="130">
        <f>E39+E42</f>
        <v>30</v>
      </c>
    </row>
    <row r="39" spans="1:5" ht="30">
      <c r="A39" s="138"/>
      <c r="B39" s="109" t="s">
        <v>178</v>
      </c>
      <c r="C39" s="105" t="s">
        <v>179</v>
      </c>
      <c r="D39" s="105"/>
      <c r="E39" s="130">
        <f>E40</f>
        <v>30</v>
      </c>
    </row>
    <row r="40" spans="1:5" ht="15">
      <c r="A40" s="138"/>
      <c r="B40" s="118" t="s">
        <v>175</v>
      </c>
      <c r="C40" s="105" t="s">
        <v>177</v>
      </c>
      <c r="D40" s="105"/>
      <c r="E40" s="130">
        <f>E41</f>
        <v>30</v>
      </c>
    </row>
    <row r="41" spans="1:5" ht="29.25" customHeight="1">
      <c r="A41" s="138"/>
      <c r="B41" s="109" t="s">
        <v>67</v>
      </c>
      <c r="C41" s="105" t="s">
        <v>177</v>
      </c>
      <c r="D41" s="105" t="s">
        <v>43</v>
      </c>
      <c r="E41" s="130">
        <f>'Приложение 8 расходы '!H55</f>
        <v>30</v>
      </c>
    </row>
    <row r="42" spans="1:5" ht="0.75" customHeight="1" hidden="1">
      <c r="A42" s="138"/>
      <c r="B42" s="118" t="s">
        <v>200</v>
      </c>
      <c r="C42" s="105" t="s">
        <v>199</v>
      </c>
      <c r="D42" s="105"/>
      <c r="E42" s="130">
        <f>E43</f>
        <v>0</v>
      </c>
    </row>
    <row r="43" spans="1:5" ht="15" hidden="1">
      <c r="A43" s="138"/>
      <c r="B43" s="118" t="s">
        <v>175</v>
      </c>
      <c r="C43" s="105" t="s">
        <v>198</v>
      </c>
      <c r="D43" s="105"/>
      <c r="E43" s="130">
        <f>'Приложение 8 расходы '!H61</f>
        <v>0</v>
      </c>
    </row>
    <row r="44" spans="1:5" ht="30" hidden="1">
      <c r="A44" s="138"/>
      <c r="B44" s="109" t="s">
        <v>67</v>
      </c>
      <c r="C44" s="105" t="s">
        <v>198</v>
      </c>
      <c r="D44" s="105" t="s">
        <v>43</v>
      </c>
      <c r="E44" s="130">
        <f>'Приложение 8 расходы '!H61</f>
        <v>0</v>
      </c>
    </row>
    <row r="45" spans="1:5" ht="15">
      <c r="A45" s="138"/>
      <c r="B45" s="119" t="s">
        <v>142</v>
      </c>
      <c r="C45" s="113" t="s">
        <v>143</v>
      </c>
      <c r="D45" s="127"/>
      <c r="E45" s="130">
        <f>E46+E49+E55+E59+E52</f>
        <v>62.800000000000004</v>
      </c>
    </row>
    <row r="46" spans="1:5" ht="30">
      <c r="A46" s="138"/>
      <c r="B46" s="119" t="s">
        <v>70</v>
      </c>
      <c r="C46" s="112" t="s">
        <v>140</v>
      </c>
      <c r="D46" s="127"/>
      <c r="E46" s="130">
        <f>E47</f>
        <v>16.4</v>
      </c>
    </row>
    <row r="47" spans="1:5" ht="30">
      <c r="A47" s="138"/>
      <c r="B47" s="119" t="s">
        <v>71</v>
      </c>
      <c r="C47" s="112" t="s">
        <v>141</v>
      </c>
      <c r="D47" s="127"/>
      <c r="E47" s="130">
        <f>E48</f>
        <v>16.4</v>
      </c>
    </row>
    <row r="48" spans="1:5" ht="15">
      <c r="A48" s="138"/>
      <c r="B48" s="118" t="s">
        <v>25</v>
      </c>
      <c r="C48" s="112" t="s">
        <v>141</v>
      </c>
      <c r="D48" s="127" t="s">
        <v>48</v>
      </c>
      <c r="E48" s="130">
        <f>'Приложение 8 расходы '!H65</f>
        <v>16.4</v>
      </c>
    </row>
    <row r="49" spans="1:5" ht="31.5">
      <c r="A49" s="138"/>
      <c r="B49" s="46" t="s">
        <v>75</v>
      </c>
      <c r="C49" s="112" t="s">
        <v>145</v>
      </c>
      <c r="D49" s="127"/>
      <c r="E49" s="130">
        <f>E50</f>
        <v>13.7</v>
      </c>
    </row>
    <row r="50" spans="1:5" ht="31.5">
      <c r="A50" s="138"/>
      <c r="B50" s="46" t="s">
        <v>71</v>
      </c>
      <c r="C50" s="112" t="s">
        <v>146</v>
      </c>
      <c r="D50" s="127"/>
      <c r="E50" s="130">
        <f>E51</f>
        <v>13.7</v>
      </c>
    </row>
    <row r="51" spans="1:5" ht="15">
      <c r="A51" s="138"/>
      <c r="B51" s="120" t="s">
        <v>25</v>
      </c>
      <c r="C51" s="112" t="s">
        <v>146</v>
      </c>
      <c r="D51" s="128" t="s">
        <v>48</v>
      </c>
      <c r="E51" s="130">
        <f>'Приложение 8 расходы '!H112</f>
        <v>13.7</v>
      </c>
    </row>
    <row r="52" spans="1:5" ht="30">
      <c r="A52" s="138"/>
      <c r="B52" s="118" t="s">
        <v>223</v>
      </c>
      <c r="C52" s="112" t="s">
        <v>221</v>
      </c>
      <c r="D52" s="127"/>
      <c r="E52" s="130">
        <f>E53</f>
        <v>10</v>
      </c>
    </row>
    <row r="53" spans="1:5" ht="15">
      <c r="A53" s="138"/>
      <c r="B53" s="118" t="s">
        <v>175</v>
      </c>
      <c r="C53" s="112" t="s">
        <v>222</v>
      </c>
      <c r="D53" s="127"/>
      <c r="E53" s="130">
        <f>E54</f>
        <v>10</v>
      </c>
    </row>
    <row r="54" spans="1:5" ht="30">
      <c r="A54" s="138"/>
      <c r="B54" s="109" t="s">
        <v>67</v>
      </c>
      <c r="C54" s="112" t="s">
        <v>222</v>
      </c>
      <c r="D54" s="127" t="s">
        <v>234</v>
      </c>
      <c r="E54" s="130">
        <f>'Приложение 8 расходы '!H68</f>
        <v>10</v>
      </c>
    </row>
    <row r="55" spans="1:5" ht="33.75" customHeight="1">
      <c r="A55" s="138"/>
      <c r="B55" s="118" t="s">
        <v>204</v>
      </c>
      <c r="C55" s="112" t="s">
        <v>202</v>
      </c>
      <c r="D55" s="127"/>
      <c r="E55" s="130">
        <f>E56</f>
        <v>21.6</v>
      </c>
    </row>
    <row r="56" spans="1:5" ht="21.75" customHeight="1">
      <c r="A56" s="138"/>
      <c r="B56" s="118" t="s">
        <v>175</v>
      </c>
      <c r="C56" s="112" t="s">
        <v>203</v>
      </c>
      <c r="D56" s="127"/>
      <c r="E56" s="130">
        <f>E58+E57</f>
        <v>21.6</v>
      </c>
    </row>
    <row r="57" spans="1:5" ht="30" customHeight="1">
      <c r="A57" s="138"/>
      <c r="B57" s="109" t="s">
        <v>67</v>
      </c>
      <c r="C57" s="112" t="s">
        <v>203</v>
      </c>
      <c r="D57" s="127" t="s">
        <v>43</v>
      </c>
      <c r="E57" s="130">
        <f>'Приложение 8 расходы '!H71</f>
        <v>21.6</v>
      </c>
    </row>
    <row r="58" spans="1:5" ht="21.75" customHeight="1">
      <c r="A58" s="138"/>
      <c r="B58" s="111" t="s">
        <v>45</v>
      </c>
      <c r="C58" s="112" t="s">
        <v>203</v>
      </c>
      <c r="D58" s="127" t="s">
        <v>44</v>
      </c>
      <c r="E58" s="130">
        <f>'Приложение 8 расходы '!H72</f>
        <v>0</v>
      </c>
    </row>
    <row r="59" spans="1:5" ht="23.25" customHeight="1">
      <c r="A59" s="138"/>
      <c r="B59" s="118" t="s">
        <v>174</v>
      </c>
      <c r="C59" s="112" t="s">
        <v>172</v>
      </c>
      <c r="D59" s="127"/>
      <c r="E59" s="130">
        <f>E60</f>
        <v>1.1</v>
      </c>
    </row>
    <row r="60" spans="1:5" ht="20.25" customHeight="1">
      <c r="A60" s="138"/>
      <c r="B60" s="118" t="s">
        <v>174</v>
      </c>
      <c r="C60" s="112" t="s">
        <v>173</v>
      </c>
      <c r="D60" s="127"/>
      <c r="E60" s="130">
        <f>E61</f>
        <v>1.1</v>
      </c>
    </row>
    <row r="61" spans="1:5" ht="26.25" customHeight="1">
      <c r="A61" s="138"/>
      <c r="B61" s="111" t="s">
        <v>45</v>
      </c>
      <c r="C61" s="112" t="s">
        <v>173</v>
      </c>
      <c r="D61" s="127" t="s">
        <v>44</v>
      </c>
      <c r="E61" s="130">
        <f>'Приложение 8 расходы '!H75</f>
        <v>1.1</v>
      </c>
    </row>
    <row r="62" spans="1:5" ht="15">
      <c r="A62" s="138" t="s">
        <v>151</v>
      </c>
      <c r="B62" s="104" t="s">
        <v>72</v>
      </c>
      <c r="C62" s="105" t="s">
        <v>126</v>
      </c>
      <c r="D62" s="106"/>
      <c r="E62" s="130">
        <f>E63+E66</f>
        <v>2389.7</v>
      </c>
    </row>
    <row r="63" spans="1:5" ht="45">
      <c r="A63" s="138"/>
      <c r="B63" s="104" t="s">
        <v>73</v>
      </c>
      <c r="C63" s="105" t="s">
        <v>127</v>
      </c>
      <c r="D63" s="106"/>
      <c r="E63" s="130">
        <f>E64</f>
        <v>1394</v>
      </c>
    </row>
    <row r="64" spans="1:5" ht="36.75" customHeight="1">
      <c r="A64" s="138"/>
      <c r="B64" s="124" t="s">
        <v>195</v>
      </c>
      <c r="C64" s="105" t="s">
        <v>196</v>
      </c>
      <c r="D64" s="106"/>
      <c r="E64" s="130">
        <f>E65</f>
        <v>1394</v>
      </c>
    </row>
    <row r="65" spans="1:5" ht="49.5" customHeight="1">
      <c r="A65" s="138"/>
      <c r="B65" s="109" t="s">
        <v>67</v>
      </c>
      <c r="C65" s="105" t="s">
        <v>196</v>
      </c>
      <c r="D65" s="106" t="s">
        <v>43</v>
      </c>
      <c r="E65" s="130">
        <f>'Приложение 8 расходы '!H93</f>
        <v>1394</v>
      </c>
    </row>
    <row r="66" spans="1:5" ht="84" customHeight="1">
      <c r="A66" s="138"/>
      <c r="B66" s="129" t="s">
        <v>236</v>
      </c>
      <c r="C66" s="105" t="s">
        <v>182</v>
      </c>
      <c r="D66" s="106"/>
      <c r="E66" s="130">
        <f>E67+E71+E69</f>
        <v>995.7</v>
      </c>
    </row>
    <row r="67" spans="1:5" ht="31.5" customHeight="1" hidden="1">
      <c r="A67" s="138"/>
      <c r="B67" s="109" t="s">
        <v>176</v>
      </c>
      <c r="C67" s="105" t="s">
        <v>183</v>
      </c>
      <c r="D67" s="106"/>
      <c r="E67" s="130">
        <f>E68</f>
        <v>0</v>
      </c>
    </row>
    <row r="68" spans="1:5" ht="24.75" customHeight="1" hidden="1">
      <c r="A68" s="138"/>
      <c r="B68" s="109" t="s">
        <v>67</v>
      </c>
      <c r="C68" s="105" t="s">
        <v>183</v>
      </c>
      <c r="D68" s="106" t="s">
        <v>43</v>
      </c>
      <c r="E68" s="130">
        <f>'Приложение 8 расходы '!H98</f>
        <v>0</v>
      </c>
    </row>
    <row r="69" spans="1:5" ht="24.75" customHeight="1" hidden="1">
      <c r="A69" s="138"/>
      <c r="B69" s="109" t="s">
        <v>176</v>
      </c>
      <c r="C69" s="105" t="s">
        <v>214</v>
      </c>
      <c r="D69" s="106"/>
      <c r="E69" s="130">
        <f>E70</f>
        <v>0</v>
      </c>
    </row>
    <row r="70" spans="1:5" ht="28.5" customHeight="1" hidden="1">
      <c r="A70" s="138"/>
      <c r="B70" s="109" t="s">
        <v>67</v>
      </c>
      <c r="C70" s="105" t="s">
        <v>214</v>
      </c>
      <c r="D70" s="106" t="s">
        <v>43</v>
      </c>
      <c r="E70" s="130">
        <f>'Приложение 8 расходы '!H100</f>
        <v>0</v>
      </c>
    </row>
    <row r="71" spans="1:5" ht="35.25" customHeight="1">
      <c r="A71" s="138"/>
      <c r="B71" s="109" t="s">
        <v>176</v>
      </c>
      <c r="C71" s="105" t="s">
        <v>184</v>
      </c>
      <c r="D71" s="106"/>
      <c r="E71" s="130">
        <f>E72</f>
        <v>995.7</v>
      </c>
    </row>
    <row r="72" spans="1:5" ht="33.75" customHeight="1">
      <c r="A72" s="138"/>
      <c r="B72" s="109" t="s">
        <v>67</v>
      </c>
      <c r="C72" s="105" t="s">
        <v>184</v>
      </c>
      <c r="D72" s="106" t="s">
        <v>43</v>
      </c>
      <c r="E72" s="130">
        <f>'Приложение 8 расходы '!H102</f>
        <v>995.7</v>
      </c>
    </row>
    <row r="73" spans="1:5" ht="19.5" customHeight="1">
      <c r="A73" s="138" t="s">
        <v>154</v>
      </c>
      <c r="B73" s="104" t="s">
        <v>106</v>
      </c>
      <c r="C73" s="105" t="s">
        <v>131</v>
      </c>
      <c r="D73" s="106"/>
      <c r="E73" s="130">
        <f>E74</f>
        <v>0.3</v>
      </c>
    </row>
    <row r="74" spans="1:5" ht="30">
      <c r="A74" s="138"/>
      <c r="B74" s="109" t="s">
        <v>107</v>
      </c>
      <c r="C74" s="110" t="s">
        <v>130</v>
      </c>
      <c r="D74" s="106"/>
      <c r="E74" s="130">
        <f>E75</f>
        <v>0.3</v>
      </c>
    </row>
    <row r="75" spans="1:5" ht="17.25" customHeight="1">
      <c r="A75" s="138"/>
      <c r="B75" s="109" t="s">
        <v>108</v>
      </c>
      <c r="C75" s="110" t="s">
        <v>129</v>
      </c>
      <c r="D75" s="106"/>
      <c r="E75" s="130">
        <f>E76</f>
        <v>0.3</v>
      </c>
    </row>
    <row r="76" spans="1:5" ht="17.25" customHeight="1">
      <c r="A76" s="138"/>
      <c r="B76" s="109" t="s">
        <v>109</v>
      </c>
      <c r="C76" s="110" t="s">
        <v>129</v>
      </c>
      <c r="D76" s="106" t="s">
        <v>110</v>
      </c>
      <c r="E76" s="130">
        <f>'Приложение 8 расходы '!H161</f>
        <v>0.3</v>
      </c>
    </row>
    <row r="77" spans="1:5" ht="78.75">
      <c r="A77" s="138" t="s">
        <v>14</v>
      </c>
      <c r="B77" s="24" t="s">
        <v>139</v>
      </c>
      <c r="C77" s="105" t="s">
        <v>114</v>
      </c>
      <c r="D77" s="21"/>
      <c r="E77" s="130">
        <f>E78</f>
        <v>5.5</v>
      </c>
    </row>
    <row r="78" spans="1:5" ht="31.5">
      <c r="A78" s="138"/>
      <c r="B78" s="90" t="s">
        <v>63</v>
      </c>
      <c r="C78" s="105" t="s">
        <v>116</v>
      </c>
      <c r="D78" s="21"/>
      <c r="E78" s="130">
        <f>E79</f>
        <v>5.5</v>
      </c>
    </row>
    <row r="79" spans="1:5" ht="31.5">
      <c r="A79" s="138"/>
      <c r="B79" s="30" t="s">
        <v>64</v>
      </c>
      <c r="C79" s="105" t="s">
        <v>115</v>
      </c>
      <c r="D79" s="21"/>
      <c r="E79" s="130">
        <f>E80</f>
        <v>5.5</v>
      </c>
    </row>
    <row r="80" spans="1:5" ht="26.25" customHeight="1">
      <c r="A80" s="138"/>
      <c r="B80" s="31" t="s">
        <v>25</v>
      </c>
      <c r="C80" s="105" t="s">
        <v>115</v>
      </c>
      <c r="D80" s="21">
        <v>540</v>
      </c>
      <c r="E80" s="130">
        <f>'Приложение 8 расходы '!H20</f>
        <v>5.5</v>
      </c>
    </row>
    <row r="81" spans="1:5" ht="32.25" customHeight="1">
      <c r="A81" s="138" t="s">
        <v>15</v>
      </c>
      <c r="B81" s="121" t="s">
        <v>132</v>
      </c>
      <c r="C81" s="105" t="s">
        <v>133</v>
      </c>
      <c r="D81" s="122"/>
      <c r="E81" s="130">
        <f>E82+E89</f>
        <v>1400</v>
      </c>
    </row>
    <row r="82" spans="1:5" ht="36.75" customHeight="1">
      <c r="A82" s="138"/>
      <c r="B82" s="129" t="s">
        <v>197</v>
      </c>
      <c r="C82" s="105" t="s">
        <v>134</v>
      </c>
      <c r="D82" s="122"/>
      <c r="E82" s="130">
        <f>E83+E86</f>
        <v>1400</v>
      </c>
    </row>
    <row r="83" spans="1:5" ht="15">
      <c r="A83" s="138"/>
      <c r="B83" s="118" t="s">
        <v>59</v>
      </c>
      <c r="C83" s="105" t="s">
        <v>135</v>
      </c>
      <c r="D83" s="122"/>
      <c r="E83" s="130">
        <f>E84</f>
        <v>1220</v>
      </c>
    </row>
    <row r="84" spans="1:5" ht="30">
      <c r="A84" s="138"/>
      <c r="B84" s="123" t="s">
        <v>77</v>
      </c>
      <c r="C84" s="105" t="s">
        <v>136</v>
      </c>
      <c r="D84" s="122"/>
      <c r="E84" s="130">
        <f>E85</f>
        <v>1220</v>
      </c>
    </row>
    <row r="85" spans="1:5" ht="15">
      <c r="A85" s="138"/>
      <c r="B85" s="124" t="s">
        <v>76</v>
      </c>
      <c r="C85" s="105" t="s">
        <v>136</v>
      </c>
      <c r="D85" s="122">
        <v>610</v>
      </c>
      <c r="E85" s="130">
        <f>'Приложение 8 расходы '!H149</f>
        <v>1220</v>
      </c>
    </row>
    <row r="86" spans="1:5" ht="15">
      <c r="A86" s="138"/>
      <c r="B86" s="118" t="s">
        <v>39</v>
      </c>
      <c r="C86" s="105" t="s">
        <v>149</v>
      </c>
      <c r="D86" s="122"/>
      <c r="E86" s="130">
        <f>E87</f>
        <v>180</v>
      </c>
    </row>
    <row r="87" spans="1:5" ht="30">
      <c r="A87" s="138"/>
      <c r="B87" s="123" t="s">
        <v>71</v>
      </c>
      <c r="C87" s="105" t="s">
        <v>150</v>
      </c>
      <c r="D87" s="122"/>
      <c r="E87" s="130">
        <f>E88</f>
        <v>180</v>
      </c>
    </row>
    <row r="88" spans="1:5" ht="15">
      <c r="A88" s="138"/>
      <c r="B88" s="124" t="s">
        <v>76</v>
      </c>
      <c r="C88" s="105" t="s">
        <v>150</v>
      </c>
      <c r="D88" s="122">
        <v>610</v>
      </c>
      <c r="E88" s="130">
        <f>'Приложение 8 расходы '!H152</f>
        <v>180</v>
      </c>
    </row>
    <row r="89" spans="1:5" ht="30" hidden="1">
      <c r="A89" s="138"/>
      <c r="B89" s="125" t="s">
        <v>170</v>
      </c>
      <c r="C89" s="105" t="s">
        <v>171</v>
      </c>
      <c r="D89" s="122"/>
      <c r="E89" s="130">
        <f>E90</f>
        <v>0</v>
      </c>
    </row>
    <row r="90" spans="1:5" ht="51.75" customHeight="1" hidden="1">
      <c r="A90" s="126"/>
      <c r="B90" s="124" t="s">
        <v>152</v>
      </c>
      <c r="C90" s="105" t="s">
        <v>205</v>
      </c>
      <c r="D90" s="122"/>
      <c r="E90" s="130">
        <f>E91</f>
        <v>0</v>
      </c>
    </row>
    <row r="91" spans="1:5" ht="18" customHeight="1" hidden="1">
      <c r="A91" s="126"/>
      <c r="B91" s="124" t="s">
        <v>76</v>
      </c>
      <c r="C91" s="105" t="s">
        <v>205</v>
      </c>
      <c r="D91" s="122">
        <v>610</v>
      </c>
      <c r="E91" s="130">
        <f>'Приложение 8 расходы '!H155</f>
        <v>0</v>
      </c>
    </row>
    <row r="92" spans="1:5" ht="195.75" customHeight="1">
      <c r="A92" s="138" t="s">
        <v>224</v>
      </c>
      <c r="B92" s="144" t="s">
        <v>189</v>
      </c>
      <c r="C92" s="113" t="s">
        <v>185</v>
      </c>
      <c r="D92" s="143"/>
      <c r="E92" s="130">
        <f>E97+E93</f>
        <v>15</v>
      </c>
    </row>
    <row r="93" spans="1:5" ht="19.5" customHeight="1">
      <c r="A93" s="138"/>
      <c r="B93" s="146" t="s">
        <v>220</v>
      </c>
      <c r="C93" s="113" t="s">
        <v>219</v>
      </c>
      <c r="D93" s="143"/>
      <c r="E93" s="130">
        <f>E94</f>
        <v>10</v>
      </c>
    </row>
    <row r="94" spans="1:5" ht="17.25" customHeight="1">
      <c r="A94" s="138"/>
      <c r="B94" s="146" t="s">
        <v>218</v>
      </c>
      <c r="C94" s="113" t="s">
        <v>217</v>
      </c>
      <c r="D94" s="143"/>
      <c r="E94" s="130">
        <f>E95</f>
        <v>10</v>
      </c>
    </row>
    <row r="95" spans="1:5" ht="16.5" customHeight="1">
      <c r="A95" s="138"/>
      <c r="B95" s="146" t="s">
        <v>194</v>
      </c>
      <c r="C95" s="113" t="s">
        <v>216</v>
      </c>
      <c r="D95" s="143"/>
      <c r="E95" s="130">
        <f>E96</f>
        <v>10</v>
      </c>
    </row>
    <row r="96" spans="1:5" ht="36" customHeight="1">
      <c r="A96" s="138"/>
      <c r="B96" s="146" t="s">
        <v>67</v>
      </c>
      <c r="C96" s="113" t="s">
        <v>216</v>
      </c>
      <c r="D96" s="143" t="s">
        <v>43</v>
      </c>
      <c r="E96" s="130">
        <f>'Приложение 8 расходы '!H139</f>
        <v>10</v>
      </c>
    </row>
    <row r="97" spans="1:5" ht="29.25" customHeight="1">
      <c r="A97" s="126"/>
      <c r="B97" s="120" t="s">
        <v>190</v>
      </c>
      <c r="C97" s="113" t="s">
        <v>186</v>
      </c>
      <c r="D97" s="143"/>
      <c r="E97" s="130">
        <f>E98</f>
        <v>5</v>
      </c>
    </row>
    <row r="98" spans="1:5" ht="30.75" customHeight="1">
      <c r="A98" s="126"/>
      <c r="B98" s="120" t="s">
        <v>194</v>
      </c>
      <c r="C98" s="113" t="s">
        <v>193</v>
      </c>
      <c r="D98" s="143"/>
      <c r="E98" s="130">
        <f>E99</f>
        <v>5</v>
      </c>
    </row>
    <row r="99" spans="1:5" ht="35.25" customHeight="1">
      <c r="A99" s="126"/>
      <c r="B99" s="109" t="s">
        <v>67</v>
      </c>
      <c r="C99" s="113" t="s">
        <v>193</v>
      </c>
      <c r="D99" s="143" t="s">
        <v>43</v>
      </c>
      <c r="E99" s="130">
        <f>'Приложение 8 расходы '!H142</f>
        <v>5</v>
      </c>
    </row>
    <row r="100" spans="1:5" ht="15">
      <c r="A100" s="161" t="s">
        <v>235</v>
      </c>
      <c r="B100" s="141" t="s">
        <v>158</v>
      </c>
      <c r="C100" s="113" t="s">
        <v>159</v>
      </c>
      <c r="D100" s="143"/>
      <c r="E100" s="130">
        <f>E101</f>
        <v>99.7</v>
      </c>
    </row>
    <row r="101" spans="1:5" ht="75">
      <c r="A101" s="126"/>
      <c r="B101" s="141" t="s">
        <v>160</v>
      </c>
      <c r="C101" s="113" t="s">
        <v>161</v>
      </c>
      <c r="D101" s="143"/>
      <c r="E101" s="130">
        <f>E102</f>
        <v>99.7</v>
      </c>
    </row>
    <row r="102" spans="1:5" ht="30">
      <c r="A102" s="126"/>
      <c r="B102" s="141" t="s">
        <v>162</v>
      </c>
      <c r="C102" s="113" t="s">
        <v>163</v>
      </c>
      <c r="D102" s="143"/>
      <c r="E102" s="130">
        <f>E103</f>
        <v>99.7</v>
      </c>
    </row>
    <row r="103" spans="1:5" ht="15">
      <c r="A103" s="126"/>
      <c r="B103" s="141" t="s">
        <v>164</v>
      </c>
      <c r="C103" s="113" t="s">
        <v>165</v>
      </c>
      <c r="D103" s="143"/>
      <c r="E103" s="130">
        <f>E104</f>
        <v>99.7</v>
      </c>
    </row>
    <row r="104" spans="1:5" ht="15">
      <c r="A104" s="126"/>
      <c r="B104" s="120" t="s">
        <v>25</v>
      </c>
      <c r="C104" s="113" t="s">
        <v>165</v>
      </c>
      <c r="D104" s="143" t="s">
        <v>48</v>
      </c>
      <c r="E104" s="130">
        <f>'Приложение 8 расходы '!H133</f>
        <v>99.7</v>
      </c>
    </row>
    <row r="105" ht="15">
      <c r="B105" s="142"/>
    </row>
    <row r="106" ht="15">
      <c r="B106" s="142"/>
    </row>
    <row r="107" spans="2:8" ht="15.75">
      <c r="B107" s="75" t="s">
        <v>100</v>
      </c>
      <c r="C107" s="75"/>
      <c r="D107" s="75"/>
      <c r="E107" s="76"/>
      <c r="F107" s="76"/>
      <c r="G107" s="76"/>
      <c r="H107" s="75"/>
    </row>
    <row r="108" spans="2:8" ht="15.75">
      <c r="B108" s="75" t="s">
        <v>60</v>
      </c>
      <c r="C108" s="75"/>
      <c r="D108" s="166" t="s">
        <v>101</v>
      </c>
      <c r="E108" s="166"/>
      <c r="F108" s="76"/>
      <c r="G108" s="75"/>
      <c r="H108" s="76"/>
    </row>
    <row r="109" spans="2:8" ht="15.75">
      <c r="B109" s="75" t="s">
        <v>61</v>
      </c>
      <c r="C109" s="75"/>
      <c r="D109" s="75"/>
      <c r="E109" s="76"/>
      <c r="F109" s="76"/>
      <c r="G109" s="75" t="s">
        <v>101</v>
      </c>
      <c r="H109" s="75"/>
    </row>
  </sheetData>
  <sheetProtection/>
  <mergeCells count="9">
    <mergeCell ref="C1:G1"/>
    <mergeCell ref="D108:E108"/>
    <mergeCell ref="B4:E4"/>
    <mergeCell ref="C2:G2"/>
    <mergeCell ref="E6:E7"/>
    <mergeCell ref="A6:A7"/>
    <mergeCell ref="B6:B7"/>
    <mergeCell ref="C6:C7"/>
    <mergeCell ref="D6:D7"/>
  </mergeCells>
  <printOptions/>
  <pageMargins left="0.25" right="0.29" top="0.34" bottom="0.26" header="0.34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5"/>
  <sheetViews>
    <sheetView zoomScaleSheetLayoutView="75" workbookViewId="0" topLeftCell="A1">
      <selection activeCell="H96" sqref="H96"/>
    </sheetView>
  </sheetViews>
  <sheetFormatPr defaultColWidth="9.140625" defaultRowHeight="15"/>
  <cols>
    <col min="1" max="1" width="6.421875" style="0" customWidth="1"/>
    <col min="2" max="2" width="60.00390625" style="1" customWidth="1"/>
    <col min="3" max="3" width="6.140625" style="1" customWidth="1"/>
    <col min="4" max="4" width="6.00390625" style="1" customWidth="1"/>
    <col min="5" max="5" width="5.7109375" style="1" customWidth="1"/>
    <col min="6" max="6" width="11.00390625" style="1" customWidth="1"/>
    <col min="7" max="7" width="6.28125" style="1" customWidth="1"/>
    <col min="8" max="8" width="13.8515625" style="1" customWidth="1"/>
    <col min="11" max="11" width="13.28125" style="0" customWidth="1"/>
  </cols>
  <sheetData>
    <row r="1" spans="4:8" ht="72" customHeight="1">
      <c r="D1" s="169" t="s">
        <v>246</v>
      </c>
      <c r="E1" s="170"/>
      <c r="F1" s="170"/>
      <c r="G1" s="170"/>
      <c r="H1" s="170"/>
    </row>
    <row r="2" spans="1:8" ht="72" customHeight="1">
      <c r="A2" s="1"/>
      <c r="D2" s="169" t="s">
        <v>243</v>
      </c>
      <c r="E2" s="170"/>
      <c r="F2" s="170"/>
      <c r="G2" s="170"/>
      <c r="H2" s="170"/>
    </row>
    <row r="3" ht="3" customHeight="1" hidden="1">
      <c r="A3" s="1"/>
    </row>
    <row r="4" spans="1:8" ht="20.25" customHeight="1">
      <c r="A4" s="77"/>
      <c r="B4" s="171" t="s">
        <v>240</v>
      </c>
      <c r="C4" s="171"/>
      <c r="D4" s="171"/>
      <c r="E4" s="171"/>
      <c r="F4" s="171"/>
      <c r="G4" s="171"/>
      <c r="H4" s="171"/>
    </row>
    <row r="5" spans="1:8" ht="16.5" customHeight="1">
      <c r="A5" s="1"/>
      <c r="H5" s="11" t="s">
        <v>0</v>
      </c>
    </row>
    <row r="6" spans="1:8" ht="48" customHeight="1">
      <c r="A6" s="20"/>
      <c r="B6" s="78" t="s">
        <v>1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153</v>
      </c>
    </row>
    <row r="7" spans="1:8" ht="15.75">
      <c r="A7" s="20"/>
      <c r="B7" s="79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</row>
    <row r="8" spans="1:8" ht="22.5" customHeight="1">
      <c r="A8" s="20"/>
      <c r="B8" s="80" t="s">
        <v>21</v>
      </c>
      <c r="C8" s="27"/>
      <c r="D8" s="27"/>
      <c r="E8" s="27"/>
      <c r="F8" s="27"/>
      <c r="G8" s="27"/>
      <c r="H8" s="28">
        <f>H9+H21</f>
        <v>5372.299999999999</v>
      </c>
    </row>
    <row r="9" spans="1:8" ht="31.5">
      <c r="A9" s="20" t="s">
        <v>12</v>
      </c>
      <c r="B9" s="147" t="s">
        <v>111</v>
      </c>
      <c r="C9" s="148">
        <v>991</v>
      </c>
      <c r="D9" s="21"/>
      <c r="E9" s="21"/>
      <c r="F9" s="21"/>
      <c r="G9" s="21"/>
      <c r="H9" s="28">
        <f>H10</f>
        <v>5.5</v>
      </c>
    </row>
    <row r="10" spans="1:8" ht="22.5" customHeight="1">
      <c r="A10" s="20"/>
      <c r="B10" s="7" t="s">
        <v>2</v>
      </c>
      <c r="C10" s="5">
        <v>991</v>
      </c>
      <c r="D10" s="26" t="s">
        <v>22</v>
      </c>
      <c r="E10" s="21"/>
      <c r="F10" s="21"/>
      <c r="G10" s="21"/>
      <c r="H10" s="28">
        <f>H11+H16</f>
        <v>5.5</v>
      </c>
    </row>
    <row r="11" spans="1:8" ht="48.75" customHeight="1" hidden="1">
      <c r="A11" s="20"/>
      <c r="B11" s="22" t="s">
        <v>207</v>
      </c>
      <c r="C11" s="25" t="s">
        <v>62</v>
      </c>
      <c r="D11" s="26" t="s">
        <v>22</v>
      </c>
      <c r="E11" s="27" t="s">
        <v>27</v>
      </c>
      <c r="F11" s="21"/>
      <c r="G11" s="21"/>
      <c r="H11" s="28">
        <f>H12</f>
        <v>0</v>
      </c>
    </row>
    <row r="12" spans="1:8" ht="53.25" customHeight="1" hidden="1">
      <c r="A12" s="20"/>
      <c r="B12" s="24" t="s">
        <v>211</v>
      </c>
      <c r="C12" s="25" t="s">
        <v>62</v>
      </c>
      <c r="D12" s="26" t="s">
        <v>22</v>
      </c>
      <c r="E12" s="27" t="s">
        <v>27</v>
      </c>
      <c r="F12" s="27" t="s">
        <v>209</v>
      </c>
      <c r="G12" s="21"/>
      <c r="H12" s="28">
        <f>H13</f>
        <v>0</v>
      </c>
    </row>
    <row r="13" spans="1:8" ht="52.5" customHeight="1" hidden="1">
      <c r="A13" s="20"/>
      <c r="B13" s="24" t="s">
        <v>212</v>
      </c>
      <c r="C13" s="25" t="s">
        <v>62</v>
      </c>
      <c r="D13" s="26" t="s">
        <v>22</v>
      </c>
      <c r="E13" s="27" t="s">
        <v>27</v>
      </c>
      <c r="F13" s="27" t="s">
        <v>210</v>
      </c>
      <c r="G13" s="21"/>
      <c r="H13" s="28">
        <f>H14</f>
        <v>0</v>
      </c>
    </row>
    <row r="14" spans="1:8" ht="36" customHeight="1" hidden="1">
      <c r="A14" s="20"/>
      <c r="B14" s="30" t="s">
        <v>64</v>
      </c>
      <c r="C14" s="25" t="s">
        <v>62</v>
      </c>
      <c r="D14" s="26" t="s">
        <v>22</v>
      </c>
      <c r="E14" s="27" t="s">
        <v>27</v>
      </c>
      <c r="F14" s="27" t="s">
        <v>213</v>
      </c>
      <c r="G14" s="21"/>
      <c r="H14" s="28">
        <f>H15</f>
        <v>0</v>
      </c>
    </row>
    <row r="15" spans="1:8" ht="33" customHeight="1" hidden="1">
      <c r="A15" s="20"/>
      <c r="B15" s="36" t="s">
        <v>45</v>
      </c>
      <c r="C15" s="25" t="s">
        <v>62</v>
      </c>
      <c r="D15" s="26" t="s">
        <v>22</v>
      </c>
      <c r="E15" s="27" t="s">
        <v>27</v>
      </c>
      <c r="F15" s="27" t="s">
        <v>213</v>
      </c>
      <c r="G15" s="21">
        <v>850</v>
      </c>
      <c r="H15" s="28"/>
    </row>
    <row r="16" spans="1:11" ht="51.75" customHeight="1">
      <c r="A16" s="20"/>
      <c r="B16" s="22" t="s">
        <v>51</v>
      </c>
      <c r="C16" s="5">
        <v>991</v>
      </c>
      <c r="D16" s="26" t="s">
        <v>22</v>
      </c>
      <c r="E16" s="26" t="s">
        <v>52</v>
      </c>
      <c r="F16" s="21"/>
      <c r="G16" s="21"/>
      <c r="H16" s="28">
        <f>H17</f>
        <v>5.5</v>
      </c>
      <c r="K16" s="87"/>
    </row>
    <row r="17" spans="1:8" ht="74.25" customHeight="1">
      <c r="A17" s="23"/>
      <c r="B17" s="24" t="s">
        <v>139</v>
      </c>
      <c r="C17" s="25" t="s">
        <v>62</v>
      </c>
      <c r="D17" s="26" t="s">
        <v>22</v>
      </c>
      <c r="E17" s="27" t="s">
        <v>52</v>
      </c>
      <c r="F17" s="27" t="s">
        <v>114</v>
      </c>
      <c r="G17" s="21"/>
      <c r="H17" s="28">
        <f>H18</f>
        <v>5.5</v>
      </c>
    </row>
    <row r="18" spans="1:8" ht="31.5">
      <c r="A18" s="20"/>
      <c r="B18" s="29" t="s">
        <v>63</v>
      </c>
      <c r="C18" s="26" t="s">
        <v>62</v>
      </c>
      <c r="D18" s="26" t="s">
        <v>22</v>
      </c>
      <c r="E18" s="27" t="s">
        <v>52</v>
      </c>
      <c r="F18" s="27" t="s">
        <v>116</v>
      </c>
      <c r="G18" s="21"/>
      <c r="H18" s="28">
        <f>H19</f>
        <v>5.5</v>
      </c>
    </row>
    <row r="19" spans="1:8" ht="33.75" customHeight="1">
      <c r="A19" s="20"/>
      <c r="B19" s="30" t="s">
        <v>64</v>
      </c>
      <c r="C19" s="26" t="s">
        <v>62</v>
      </c>
      <c r="D19" s="26" t="s">
        <v>22</v>
      </c>
      <c r="E19" s="27" t="s">
        <v>52</v>
      </c>
      <c r="F19" s="27" t="s">
        <v>115</v>
      </c>
      <c r="G19" s="21"/>
      <c r="H19" s="28">
        <f>H20</f>
        <v>5.5</v>
      </c>
    </row>
    <row r="20" spans="1:11" ht="38.25" customHeight="1">
      <c r="A20" s="20"/>
      <c r="B20" s="31" t="s">
        <v>25</v>
      </c>
      <c r="C20" s="26" t="s">
        <v>62</v>
      </c>
      <c r="D20" s="26" t="s">
        <v>22</v>
      </c>
      <c r="E20" s="27" t="s">
        <v>52</v>
      </c>
      <c r="F20" s="27" t="s">
        <v>115</v>
      </c>
      <c r="G20" s="21">
        <v>540</v>
      </c>
      <c r="H20" s="28">
        <v>5.5</v>
      </c>
      <c r="K20" s="87"/>
    </row>
    <row r="21" spans="1:8" ht="36" customHeight="1">
      <c r="A21" s="20" t="s">
        <v>13</v>
      </c>
      <c r="B21" s="147" t="s">
        <v>112</v>
      </c>
      <c r="C21" s="149" t="s">
        <v>24</v>
      </c>
      <c r="D21" s="27"/>
      <c r="E21" s="27"/>
      <c r="F21" s="27"/>
      <c r="G21" s="27"/>
      <c r="H21" s="28">
        <f>H22+H76+H83+H143+H156+H113+H127</f>
        <v>5366.799999999999</v>
      </c>
    </row>
    <row r="22" spans="1:8" ht="24" customHeight="1">
      <c r="A22" s="20"/>
      <c r="B22" s="147" t="s">
        <v>2</v>
      </c>
      <c r="C22" s="150">
        <v>992</v>
      </c>
      <c r="D22" s="150" t="s">
        <v>22</v>
      </c>
      <c r="E22" s="26"/>
      <c r="F22" s="26"/>
      <c r="G22" s="26"/>
      <c r="H22" s="33">
        <f>H23+H28+H45+H50+H39</f>
        <v>1363.5</v>
      </c>
    </row>
    <row r="23" spans="1:8" ht="38.25" customHeight="1">
      <c r="A23" s="20"/>
      <c r="B23" s="7" t="s">
        <v>3</v>
      </c>
      <c r="C23" s="26" t="s">
        <v>24</v>
      </c>
      <c r="D23" s="26" t="s">
        <v>22</v>
      </c>
      <c r="E23" s="26" t="s">
        <v>23</v>
      </c>
      <c r="F23" s="26"/>
      <c r="G23" s="26"/>
      <c r="H23" s="33">
        <f>H24</f>
        <v>621.9</v>
      </c>
    </row>
    <row r="24" spans="1:8" ht="37.5" customHeight="1">
      <c r="A24" s="20"/>
      <c r="B24" s="24" t="s">
        <v>65</v>
      </c>
      <c r="C24" s="26" t="s">
        <v>24</v>
      </c>
      <c r="D24" s="26" t="s">
        <v>22</v>
      </c>
      <c r="E24" s="26" t="s">
        <v>23</v>
      </c>
      <c r="F24" s="27" t="s">
        <v>117</v>
      </c>
      <c r="G24" s="26"/>
      <c r="H24" s="33">
        <f>H25</f>
        <v>621.9</v>
      </c>
    </row>
    <row r="25" spans="1:8" ht="53.25" customHeight="1">
      <c r="A25" s="20"/>
      <c r="B25" s="24" t="s">
        <v>113</v>
      </c>
      <c r="C25" s="26" t="s">
        <v>24</v>
      </c>
      <c r="D25" s="26" t="s">
        <v>22</v>
      </c>
      <c r="E25" s="26" t="s">
        <v>23</v>
      </c>
      <c r="F25" s="27" t="s">
        <v>118</v>
      </c>
      <c r="G25" s="32"/>
      <c r="H25" s="33">
        <f>H26</f>
        <v>621.9</v>
      </c>
    </row>
    <row r="26" spans="1:8" ht="31.5" customHeight="1">
      <c r="A26" s="20"/>
      <c r="B26" s="30" t="s">
        <v>64</v>
      </c>
      <c r="C26" s="26" t="s">
        <v>24</v>
      </c>
      <c r="D26" s="26" t="s">
        <v>22</v>
      </c>
      <c r="E26" s="26" t="s">
        <v>23</v>
      </c>
      <c r="F26" s="27" t="s">
        <v>137</v>
      </c>
      <c r="G26" s="26"/>
      <c r="H26" s="33">
        <f>H27</f>
        <v>621.9</v>
      </c>
    </row>
    <row r="27" spans="1:8" ht="33.75" customHeight="1">
      <c r="A27" s="20"/>
      <c r="B27" s="34" t="s">
        <v>66</v>
      </c>
      <c r="C27" s="26" t="s">
        <v>24</v>
      </c>
      <c r="D27" s="26" t="s">
        <v>22</v>
      </c>
      <c r="E27" s="26" t="s">
        <v>23</v>
      </c>
      <c r="F27" s="27" t="s">
        <v>137</v>
      </c>
      <c r="G27" s="26" t="s">
        <v>42</v>
      </c>
      <c r="H27" s="33">
        <v>621.9</v>
      </c>
    </row>
    <row r="28" spans="1:8" ht="49.5" customHeight="1">
      <c r="A28" s="20"/>
      <c r="B28" s="12" t="s">
        <v>53</v>
      </c>
      <c r="C28" s="26" t="s">
        <v>24</v>
      </c>
      <c r="D28" s="26" t="s">
        <v>22</v>
      </c>
      <c r="E28" s="26" t="s">
        <v>29</v>
      </c>
      <c r="F28" s="26"/>
      <c r="G28" s="26"/>
      <c r="H28" s="33">
        <f>H29</f>
        <v>661.5</v>
      </c>
    </row>
    <row r="29" spans="1:8" ht="30.75" customHeight="1">
      <c r="A29" s="20"/>
      <c r="B29" s="34" t="s">
        <v>68</v>
      </c>
      <c r="C29" s="26" t="s">
        <v>24</v>
      </c>
      <c r="D29" s="26" t="s">
        <v>22</v>
      </c>
      <c r="E29" s="26" t="s">
        <v>29</v>
      </c>
      <c r="F29" s="27" t="s">
        <v>119</v>
      </c>
      <c r="G29" s="26"/>
      <c r="H29" s="33">
        <f>H30+H36</f>
        <v>661.5</v>
      </c>
    </row>
    <row r="30" spans="1:8" ht="34.5" customHeight="1">
      <c r="A30" s="20"/>
      <c r="B30" s="34" t="s">
        <v>54</v>
      </c>
      <c r="C30" s="26" t="s">
        <v>24</v>
      </c>
      <c r="D30" s="26" t="s">
        <v>22</v>
      </c>
      <c r="E30" s="26" t="s">
        <v>29</v>
      </c>
      <c r="F30" s="35" t="s">
        <v>120</v>
      </c>
      <c r="G30" s="26"/>
      <c r="H30" s="33">
        <f>H31</f>
        <v>657.7</v>
      </c>
    </row>
    <row r="31" spans="1:8" ht="33.75" customHeight="1">
      <c r="A31" s="20"/>
      <c r="B31" s="34" t="s">
        <v>64</v>
      </c>
      <c r="C31" s="26" t="s">
        <v>24</v>
      </c>
      <c r="D31" s="26" t="s">
        <v>22</v>
      </c>
      <c r="E31" s="26" t="s">
        <v>29</v>
      </c>
      <c r="F31" s="35" t="s">
        <v>138</v>
      </c>
      <c r="G31" s="26"/>
      <c r="H31" s="33">
        <f>H32+H33+H35+H34</f>
        <v>657.7</v>
      </c>
    </row>
    <row r="32" spans="1:10" ht="30" customHeight="1">
      <c r="A32" s="20"/>
      <c r="B32" s="34" t="s">
        <v>66</v>
      </c>
      <c r="C32" s="26" t="s">
        <v>24</v>
      </c>
      <c r="D32" s="26" t="s">
        <v>22</v>
      </c>
      <c r="E32" s="26" t="s">
        <v>29</v>
      </c>
      <c r="F32" s="35" t="s">
        <v>138</v>
      </c>
      <c r="G32" s="27" t="s">
        <v>42</v>
      </c>
      <c r="H32" s="28">
        <v>588</v>
      </c>
      <c r="J32" s="87"/>
    </row>
    <row r="33" spans="1:9" ht="33" customHeight="1">
      <c r="A33" s="20"/>
      <c r="B33" s="34" t="s">
        <v>67</v>
      </c>
      <c r="C33" s="26" t="s">
        <v>24</v>
      </c>
      <c r="D33" s="26" t="s">
        <v>22</v>
      </c>
      <c r="E33" s="27" t="s">
        <v>29</v>
      </c>
      <c r="F33" s="35" t="s">
        <v>138</v>
      </c>
      <c r="G33" s="27" t="s">
        <v>43</v>
      </c>
      <c r="H33" s="28">
        <v>62</v>
      </c>
      <c r="I33" s="160"/>
    </row>
    <row r="34" spans="1:10" ht="29.25" customHeight="1">
      <c r="A34" s="20"/>
      <c r="B34" s="31" t="s">
        <v>25</v>
      </c>
      <c r="C34" s="26" t="s">
        <v>24</v>
      </c>
      <c r="D34" s="26" t="s">
        <v>22</v>
      </c>
      <c r="E34" s="27" t="s">
        <v>29</v>
      </c>
      <c r="F34" s="35" t="s">
        <v>138</v>
      </c>
      <c r="G34" s="27" t="s">
        <v>48</v>
      </c>
      <c r="H34" s="28">
        <v>2.1</v>
      </c>
      <c r="J34" s="87">
        <f>H34+H112+H133+H20+H65</f>
        <v>137.4</v>
      </c>
    </row>
    <row r="35" spans="1:8" ht="31.5" customHeight="1">
      <c r="A35" s="20"/>
      <c r="B35" s="36" t="s">
        <v>45</v>
      </c>
      <c r="C35" s="37" t="s">
        <v>24</v>
      </c>
      <c r="D35" s="37" t="s">
        <v>22</v>
      </c>
      <c r="E35" s="38" t="s">
        <v>29</v>
      </c>
      <c r="F35" s="39" t="s">
        <v>138</v>
      </c>
      <c r="G35" s="38" t="s">
        <v>44</v>
      </c>
      <c r="H35" s="40">
        <v>5.6</v>
      </c>
    </row>
    <row r="36" spans="1:8" ht="45.75" customHeight="1">
      <c r="A36" s="20"/>
      <c r="B36" s="24" t="s">
        <v>122</v>
      </c>
      <c r="C36" s="26" t="s">
        <v>24</v>
      </c>
      <c r="D36" s="26" t="s">
        <v>22</v>
      </c>
      <c r="E36" s="27" t="s">
        <v>29</v>
      </c>
      <c r="F36" s="35" t="s">
        <v>121</v>
      </c>
      <c r="G36" s="27"/>
      <c r="H36" s="28">
        <f>H37</f>
        <v>3.8</v>
      </c>
    </row>
    <row r="37" spans="1:8" ht="45.75" customHeight="1">
      <c r="A37" s="20"/>
      <c r="B37" s="41" t="s">
        <v>55</v>
      </c>
      <c r="C37" s="26" t="s">
        <v>24</v>
      </c>
      <c r="D37" s="26" t="s">
        <v>22</v>
      </c>
      <c r="E37" s="27" t="s">
        <v>29</v>
      </c>
      <c r="F37" s="27" t="s">
        <v>123</v>
      </c>
      <c r="G37" s="27"/>
      <c r="H37" s="28">
        <f>H38</f>
        <v>3.8</v>
      </c>
    </row>
    <row r="38" spans="1:8" ht="33" customHeight="1">
      <c r="A38" s="20"/>
      <c r="B38" s="34" t="s">
        <v>67</v>
      </c>
      <c r="C38" s="26" t="s">
        <v>24</v>
      </c>
      <c r="D38" s="26" t="s">
        <v>22</v>
      </c>
      <c r="E38" s="27" t="s">
        <v>29</v>
      </c>
      <c r="F38" s="27" t="s">
        <v>123</v>
      </c>
      <c r="G38" s="27" t="s">
        <v>43</v>
      </c>
      <c r="H38" s="28">
        <v>3.8</v>
      </c>
    </row>
    <row r="39" spans="1:8" ht="33" customHeight="1" hidden="1">
      <c r="A39" s="20"/>
      <c r="B39" s="34" t="s">
        <v>226</v>
      </c>
      <c r="C39" s="26" t="s">
        <v>24</v>
      </c>
      <c r="D39" s="26" t="s">
        <v>22</v>
      </c>
      <c r="E39" s="27" t="s">
        <v>227</v>
      </c>
      <c r="F39" s="27"/>
      <c r="G39" s="27"/>
      <c r="H39" s="28">
        <f>H40</f>
        <v>0</v>
      </c>
    </row>
    <row r="40" spans="1:8" ht="33" customHeight="1" hidden="1">
      <c r="A40" s="20"/>
      <c r="B40" s="34" t="s">
        <v>68</v>
      </c>
      <c r="C40" s="26" t="s">
        <v>24</v>
      </c>
      <c r="D40" s="26" t="s">
        <v>22</v>
      </c>
      <c r="E40" s="27" t="s">
        <v>227</v>
      </c>
      <c r="F40" s="27" t="s">
        <v>119</v>
      </c>
      <c r="G40" s="27"/>
      <c r="H40" s="28">
        <f>H41</f>
        <v>0</v>
      </c>
    </row>
    <row r="41" spans="1:8" ht="34.5" customHeight="1" hidden="1">
      <c r="A41" s="20"/>
      <c r="B41" s="34" t="s">
        <v>231</v>
      </c>
      <c r="C41" s="26" t="s">
        <v>24</v>
      </c>
      <c r="D41" s="26" t="s">
        <v>22</v>
      </c>
      <c r="E41" s="27" t="s">
        <v>227</v>
      </c>
      <c r="F41" s="27" t="s">
        <v>228</v>
      </c>
      <c r="G41" s="27"/>
      <c r="H41" s="28">
        <f>H42</f>
        <v>0</v>
      </c>
    </row>
    <row r="42" spans="1:8" ht="83.25" customHeight="1" hidden="1">
      <c r="A42" s="20"/>
      <c r="B42" s="34" t="s">
        <v>232</v>
      </c>
      <c r="C42" s="26" t="s">
        <v>24</v>
      </c>
      <c r="D42" s="26" t="s">
        <v>22</v>
      </c>
      <c r="E42" s="27" t="s">
        <v>227</v>
      </c>
      <c r="F42" s="27" t="s">
        <v>229</v>
      </c>
      <c r="G42" s="27"/>
      <c r="H42" s="28">
        <f>H43</f>
        <v>0</v>
      </c>
    </row>
    <row r="43" spans="1:8" ht="35.25" customHeight="1" hidden="1">
      <c r="A43" s="20"/>
      <c r="B43" s="34" t="s">
        <v>64</v>
      </c>
      <c r="C43" s="26" t="s">
        <v>24</v>
      </c>
      <c r="D43" s="26" t="s">
        <v>22</v>
      </c>
      <c r="E43" s="27" t="s">
        <v>227</v>
      </c>
      <c r="F43" s="27" t="s">
        <v>230</v>
      </c>
      <c r="G43" s="27"/>
      <c r="H43" s="28">
        <f>H44</f>
        <v>0</v>
      </c>
    </row>
    <row r="44" spans="1:8" ht="33" customHeight="1" hidden="1">
      <c r="A44" s="20"/>
      <c r="B44" s="34" t="s">
        <v>67</v>
      </c>
      <c r="C44" s="26" t="s">
        <v>24</v>
      </c>
      <c r="D44" s="26" t="s">
        <v>22</v>
      </c>
      <c r="E44" s="27" t="s">
        <v>227</v>
      </c>
      <c r="F44" s="27" t="s">
        <v>230</v>
      </c>
      <c r="G44" s="27" t="s">
        <v>43</v>
      </c>
      <c r="H44" s="28"/>
    </row>
    <row r="45" spans="1:8" ht="21.75" customHeight="1">
      <c r="A45" s="20"/>
      <c r="B45" s="53" t="s">
        <v>4</v>
      </c>
      <c r="C45" s="26" t="s">
        <v>24</v>
      </c>
      <c r="D45" s="26" t="s">
        <v>22</v>
      </c>
      <c r="E45" s="27" t="s">
        <v>30</v>
      </c>
      <c r="F45" s="27"/>
      <c r="G45" s="27"/>
      <c r="H45" s="42">
        <f>H46</f>
        <v>1</v>
      </c>
    </row>
    <row r="46" spans="1:8" ht="34.5" customHeight="1">
      <c r="A46" s="20"/>
      <c r="B46" s="34" t="s">
        <v>68</v>
      </c>
      <c r="C46" s="26" t="s">
        <v>24</v>
      </c>
      <c r="D46" s="26" t="s">
        <v>22</v>
      </c>
      <c r="E46" s="27" t="s">
        <v>30</v>
      </c>
      <c r="F46" s="27" t="s">
        <v>119</v>
      </c>
      <c r="G46" s="27"/>
      <c r="H46" s="42">
        <f>H47</f>
        <v>1</v>
      </c>
    </row>
    <row r="47" spans="1:8" ht="33.75" customHeight="1">
      <c r="A47" s="20"/>
      <c r="B47" s="8" t="s">
        <v>56</v>
      </c>
      <c r="C47" s="26" t="s">
        <v>24</v>
      </c>
      <c r="D47" s="26" t="s">
        <v>22</v>
      </c>
      <c r="E47" s="27" t="s">
        <v>30</v>
      </c>
      <c r="F47" s="35" t="s">
        <v>124</v>
      </c>
      <c r="G47" s="27"/>
      <c r="H47" s="42">
        <f>H48</f>
        <v>1</v>
      </c>
    </row>
    <row r="48" spans="1:8" ht="31.5" customHeight="1">
      <c r="A48" s="20"/>
      <c r="B48" s="30" t="s">
        <v>69</v>
      </c>
      <c r="C48" s="26" t="s">
        <v>24</v>
      </c>
      <c r="D48" s="26" t="s">
        <v>22</v>
      </c>
      <c r="E48" s="27" t="s">
        <v>30</v>
      </c>
      <c r="F48" s="27" t="s">
        <v>125</v>
      </c>
      <c r="G48" s="27"/>
      <c r="H48" s="42">
        <f>H49</f>
        <v>1</v>
      </c>
    </row>
    <row r="49" spans="1:8" ht="30" customHeight="1">
      <c r="A49" s="20"/>
      <c r="B49" s="31" t="s">
        <v>47</v>
      </c>
      <c r="C49" s="37" t="s">
        <v>24</v>
      </c>
      <c r="D49" s="37" t="s">
        <v>22</v>
      </c>
      <c r="E49" s="38" t="s">
        <v>30</v>
      </c>
      <c r="F49" s="27" t="s">
        <v>125</v>
      </c>
      <c r="G49" s="38" t="s">
        <v>46</v>
      </c>
      <c r="H49" s="43">
        <v>1</v>
      </c>
    </row>
    <row r="50" spans="1:8" ht="21.75" customHeight="1">
      <c r="A50" s="20"/>
      <c r="B50" s="53" t="s">
        <v>5</v>
      </c>
      <c r="C50" s="26" t="s">
        <v>24</v>
      </c>
      <c r="D50" s="26" t="s">
        <v>22</v>
      </c>
      <c r="E50" s="27" t="s">
        <v>28</v>
      </c>
      <c r="F50" s="27"/>
      <c r="G50" s="27"/>
      <c r="H50" s="42">
        <f>H51</f>
        <v>79.1</v>
      </c>
    </row>
    <row r="51" spans="1:8" ht="39.75" customHeight="1">
      <c r="A51" s="20"/>
      <c r="B51" s="34" t="s">
        <v>68</v>
      </c>
      <c r="C51" s="44">
        <v>992</v>
      </c>
      <c r="D51" s="38" t="s">
        <v>22</v>
      </c>
      <c r="E51" s="38">
        <v>13</v>
      </c>
      <c r="F51" s="27" t="s">
        <v>119</v>
      </c>
      <c r="G51" s="27"/>
      <c r="H51" s="42">
        <f>H62+H52</f>
        <v>79.1</v>
      </c>
    </row>
    <row r="52" spans="1:8" ht="33" customHeight="1">
      <c r="A52" s="20"/>
      <c r="B52" s="34" t="s">
        <v>181</v>
      </c>
      <c r="C52" s="44">
        <v>992</v>
      </c>
      <c r="D52" s="38" t="s">
        <v>22</v>
      </c>
      <c r="E52" s="38">
        <v>13</v>
      </c>
      <c r="F52" s="27" t="s">
        <v>180</v>
      </c>
      <c r="G52" s="94"/>
      <c r="H52" s="95">
        <f>H53+H56+H59</f>
        <v>30</v>
      </c>
    </row>
    <row r="53" spans="1:8" ht="33" customHeight="1">
      <c r="A53" s="20"/>
      <c r="B53" s="34" t="s">
        <v>178</v>
      </c>
      <c r="C53" s="44">
        <v>992</v>
      </c>
      <c r="D53" s="38" t="s">
        <v>22</v>
      </c>
      <c r="E53" s="38">
        <v>13</v>
      </c>
      <c r="F53" s="27" t="s">
        <v>179</v>
      </c>
      <c r="G53" s="94"/>
      <c r="H53" s="95">
        <f>H54</f>
        <v>30</v>
      </c>
    </row>
    <row r="54" spans="1:8" ht="33" customHeight="1">
      <c r="A54" s="20"/>
      <c r="B54" s="73" t="s">
        <v>175</v>
      </c>
      <c r="C54" s="44">
        <v>992</v>
      </c>
      <c r="D54" s="38" t="s">
        <v>22</v>
      </c>
      <c r="E54" s="38">
        <v>13</v>
      </c>
      <c r="F54" s="27" t="s">
        <v>177</v>
      </c>
      <c r="G54" s="94"/>
      <c r="H54" s="95">
        <f>H55</f>
        <v>30</v>
      </c>
    </row>
    <row r="55" spans="1:8" ht="31.5" customHeight="1">
      <c r="A55" s="20"/>
      <c r="B55" s="34" t="s">
        <v>67</v>
      </c>
      <c r="C55" s="44">
        <v>992</v>
      </c>
      <c r="D55" s="38" t="s">
        <v>22</v>
      </c>
      <c r="E55" s="38">
        <v>13</v>
      </c>
      <c r="F55" s="27" t="s">
        <v>177</v>
      </c>
      <c r="G55" s="94" t="s">
        <v>43</v>
      </c>
      <c r="H55" s="95">
        <v>30</v>
      </c>
    </row>
    <row r="56" spans="1:8" ht="69.75" customHeight="1" hidden="1">
      <c r="A56" s="20"/>
      <c r="B56" s="73" t="s">
        <v>200</v>
      </c>
      <c r="C56" s="44">
        <v>992</v>
      </c>
      <c r="D56" s="38" t="s">
        <v>22</v>
      </c>
      <c r="E56" s="38">
        <v>13</v>
      </c>
      <c r="F56" s="27" t="s">
        <v>199</v>
      </c>
      <c r="G56" s="94"/>
      <c r="H56" s="95">
        <f>H57</f>
        <v>0</v>
      </c>
    </row>
    <row r="57" spans="1:8" ht="33" customHeight="1" hidden="1">
      <c r="A57" s="20"/>
      <c r="B57" s="34" t="s">
        <v>178</v>
      </c>
      <c r="C57" s="44">
        <v>992</v>
      </c>
      <c r="D57" s="38" t="s">
        <v>22</v>
      </c>
      <c r="E57" s="38">
        <v>13</v>
      </c>
      <c r="F57" s="27" t="s">
        <v>198</v>
      </c>
      <c r="G57" s="94"/>
      <c r="H57" s="95">
        <f>H58</f>
        <v>0</v>
      </c>
    </row>
    <row r="58" spans="1:8" ht="36" customHeight="1" hidden="1">
      <c r="A58" s="20"/>
      <c r="B58" s="73" t="s">
        <v>175</v>
      </c>
      <c r="C58" s="44">
        <v>992</v>
      </c>
      <c r="D58" s="38" t="s">
        <v>22</v>
      </c>
      <c r="E58" s="38">
        <v>13</v>
      </c>
      <c r="F58" s="27" t="s">
        <v>198</v>
      </c>
      <c r="G58" s="94" t="s">
        <v>43</v>
      </c>
      <c r="H58" s="95"/>
    </row>
    <row r="59" spans="1:8" ht="75.75" customHeight="1" hidden="1">
      <c r="A59" s="20"/>
      <c r="B59" s="73" t="s">
        <v>200</v>
      </c>
      <c r="C59" s="44">
        <v>992</v>
      </c>
      <c r="D59" s="38" t="s">
        <v>22</v>
      </c>
      <c r="E59" s="38">
        <v>13</v>
      </c>
      <c r="F59" s="27" t="s">
        <v>199</v>
      </c>
      <c r="G59" s="94"/>
      <c r="H59" s="95">
        <f>H60</f>
        <v>0</v>
      </c>
    </row>
    <row r="60" spans="1:8" ht="1.5" customHeight="1" hidden="1">
      <c r="A60" s="20"/>
      <c r="B60" s="73" t="s">
        <v>175</v>
      </c>
      <c r="C60" s="44">
        <v>992</v>
      </c>
      <c r="D60" s="38" t="s">
        <v>22</v>
      </c>
      <c r="E60" s="38">
        <v>13</v>
      </c>
      <c r="F60" s="27" t="s">
        <v>198</v>
      </c>
      <c r="G60" s="94"/>
      <c r="H60" s="95">
        <f>H61</f>
        <v>0</v>
      </c>
    </row>
    <row r="61" spans="1:8" ht="27.75" customHeight="1" hidden="1">
      <c r="A61" s="20"/>
      <c r="B61" s="34" t="s">
        <v>67</v>
      </c>
      <c r="C61" s="44">
        <v>992</v>
      </c>
      <c r="D61" s="38" t="s">
        <v>22</v>
      </c>
      <c r="E61" s="38">
        <v>13</v>
      </c>
      <c r="F61" s="27" t="s">
        <v>198</v>
      </c>
      <c r="G61" s="94" t="s">
        <v>43</v>
      </c>
      <c r="H61" s="95"/>
    </row>
    <row r="62" spans="1:8" ht="29.25" customHeight="1">
      <c r="A62" s="45"/>
      <c r="B62" s="46" t="s">
        <v>142</v>
      </c>
      <c r="C62" s="44">
        <v>992</v>
      </c>
      <c r="D62" s="38" t="s">
        <v>22</v>
      </c>
      <c r="E62" s="38">
        <v>13</v>
      </c>
      <c r="F62" s="38" t="s">
        <v>143</v>
      </c>
      <c r="G62" s="47"/>
      <c r="H62" s="48">
        <f>H63+H73+H69+H66</f>
        <v>49.1</v>
      </c>
    </row>
    <row r="63" spans="1:8" ht="31.5" customHeight="1">
      <c r="A63" s="45"/>
      <c r="B63" s="46" t="s">
        <v>70</v>
      </c>
      <c r="C63" s="49" t="s">
        <v>24</v>
      </c>
      <c r="D63" s="49" t="s">
        <v>22</v>
      </c>
      <c r="E63" s="50" t="s">
        <v>28</v>
      </c>
      <c r="F63" s="39" t="s">
        <v>140</v>
      </c>
      <c r="G63" s="51"/>
      <c r="H63" s="52">
        <f>H64</f>
        <v>16.4</v>
      </c>
    </row>
    <row r="64" spans="1:8" ht="32.25" customHeight="1">
      <c r="A64" s="45"/>
      <c r="B64" s="46" t="s">
        <v>71</v>
      </c>
      <c r="C64" s="49" t="s">
        <v>24</v>
      </c>
      <c r="D64" s="49" t="s">
        <v>22</v>
      </c>
      <c r="E64" s="50" t="s">
        <v>28</v>
      </c>
      <c r="F64" s="39" t="s">
        <v>141</v>
      </c>
      <c r="G64" s="51"/>
      <c r="H64" s="52">
        <f>H65</f>
        <v>16.4</v>
      </c>
    </row>
    <row r="65" spans="1:8" ht="32.25" customHeight="1">
      <c r="A65" s="45"/>
      <c r="B65" s="31" t="s">
        <v>25</v>
      </c>
      <c r="C65" s="49" t="s">
        <v>24</v>
      </c>
      <c r="D65" s="49" t="s">
        <v>22</v>
      </c>
      <c r="E65" s="50" t="s">
        <v>28</v>
      </c>
      <c r="F65" s="39" t="s">
        <v>141</v>
      </c>
      <c r="G65" s="51" t="s">
        <v>48</v>
      </c>
      <c r="H65" s="52">
        <v>16.4</v>
      </c>
    </row>
    <row r="66" spans="1:8" ht="32.25" customHeight="1">
      <c r="A66" s="45"/>
      <c r="B66" s="73" t="s">
        <v>223</v>
      </c>
      <c r="C66" s="49" t="s">
        <v>24</v>
      </c>
      <c r="D66" s="49" t="s">
        <v>22</v>
      </c>
      <c r="E66" s="50" t="s">
        <v>28</v>
      </c>
      <c r="F66" s="39" t="s">
        <v>221</v>
      </c>
      <c r="G66" s="51"/>
      <c r="H66" s="52">
        <f>H67</f>
        <v>10</v>
      </c>
    </row>
    <row r="67" spans="1:8" ht="32.25" customHeight="1">
      <c r="A67" s="45"/>
      <c r="B67" s="73" t="s">
        <v>175</v>
      </c>
      <c r="C67" s="49" t="s">
        <v>24</v>
      </c>
      <c r="D67" s="49" t="s">
        <v>22</v>
      </c>
      <c r="E67" s="50" t="s">
        <v>28</v>
      </c>
      <c r="F67" s="39" t="s">
        <v>222</v>
      </c>
      <c r="G67" s="51"/>
      <c r="H67" s="52">
        <f>H68</f>
        <v>10</v>
      </c>
    </row>
    <row r="68" spans="1:8" ht="38.25" customHeight="1">
      <c r="A68" s="45"/>
      <c r="B68" s="34" t="s">
        <v>67</v>
      </c>
      <c r="C68" s="49" t="s">
        <v>24</v>
      </c>
      <c r="D68" s="49" t="s">
        <v>22</v>
      </c>
      <c r="E68" s="50" t="s">
        <v>28</v>
      </c>
      <c r="F68" s="39" t="s">
        <v>222</v>
      </c>
      <c r="G68" s="51" t="s">
        <v>234</v>
      </c>
      <c r="H68" s="52">
        <v>10</v>
      </c>
    </row>
    <row r="69" spans="1:8" ht="32.25" customHeight="1">
      <c r="A69" s="45"/>
      <c r="B69" s="73" t="s">
        <v>204</v>
      </c>
      <c r="C69" s="49" t="s">
        <v>24</v>
      </c>
      <c r="D69" s="49" t="s">
        <v>22</v>
      </c>
      <c r="E69" s="50" t="s">
        <v>28</v>
      </c>
      <c r="F69" s="39" t="s">
        <v>202</v>
      </c>
      <c r="G69" s="51"/>
      <c r="H69" s="52">
        <f>H70</f>
        <v>21.6</v>
      </c>
    </row>
    <row r="70" spans="1:8" ht="31.5" customHeight="1">
      <c r="A70" s="45"/>
      <c r="B70" s="73" t="s">
        <v>175</v>
      </c>
      <c r="C70" s="49" t="s">
        <v>24</v>
      </c>
      <c r="D70" s="49" t="s">
        <v>22</v>
      </c>
      <c r="E70" s="50" t="s">
        <v>28</v>
      </c>
      <c r="F70" s="39" t="s">
        <v>203</v>
      </c>
      <c r="G70" s="51"/>
      <c r="H70" s="52">
        <f>H72+H71</f>
        <v>21.6</v>
      </c>
    </row>
    <row r="71" spans="1:10" ht="33" customHeight="1">
      <c r="A71" s="45"/>
      <c r="B71" s="34" t="s">
        <v>67</v>
      </c>
      <c r="C71" s="49" t="s">
        <v>24</v>
      </c>
      <c r="D71" s="49" t="s">
        <v>22</v>
      </c>
      <c r="E71" s="50" t="s">
        <v>28</v>
      </c>
      <c r="F71" s="39" t="s">
        <v>203</v>
      </c>
      <c r="G71" s="51" t="s">
        <v>43</v>
      </c>
      <c r="H71" s="52">
        <v>21.6</v>
      </c>
      <c r="J71">
        <v>21.6</v>
      </c>
    </row>
    <row r="72" spans="1:8" ht="29.25" customHeight="1" hidden="1">
      <c r="A72" s="45"/>
      <c r="B72" s="36" t="s">
        <v>45</v>
      </c>
      <c r="C72" s="49" t="s">
        <v>24</v>
      </c>
      <c r="D72" s="49" t="s">
        <v>22</v>
      </c>
      <c r="E72" s="50" t="s">
        <v>28</v>
      </c>
      <c r="F72" s="39" t="s">
        <v>203</v>
      </c>
      <c r="G72" s="51" t="s">
        <v>44</v>
      </c>
      <c r="H72" s="52"/>
    </row>
    <row r="73" spans="1:8" ht="30" customHeight="1">
      <c r="A73" s="45"/>
      <c r="B73" s="73" t="s">
        <v>174</v>
      </c>
      <c r="C73" s="49" t="s">
        <v>24</v>
      </c>
      <c r="D73" s="49" t="s">
        <v>22</v>
      </c>
      <c r="E73" s="50" t="s">
        <v>28</v>
      </c>
      <c r="F73" s="39" t="s">
        <v>172</v>
      </c>
      <c r="G73" s="51"/>
      <c r="H73" s="52">
        <f>H74</f>
        <v>1.1</v>
      </c>
    </row>
    <row r="74" spans="1:8" ht="30" customHeight="1">
      <c r="A74" s="45"/>
      <c r="B74" s="73" t="s">
        <v>175</v>
      </c>
      <c r="C74" s="49" t="s">
        <v>24</v>
      </c>
      <c r="D74" s="49" t="s">
        <v>22</v>
      </c>
      <c r="E74" s="50" t="s">
        <v>28</v>
      </c>
      <c r="F74" s="39" t="s">
        <v>233</v>
      </c>
      <c r="G74" s="51"/>
      <c r="H74" s="52">
        <f>H75</f>
        <v>1.1</v>
      </c>
    </row>
    <row r="75" spans="1:8" ht="30" customHeight="1">
      <c r="A75" s="45"/>
      <c r="B75" s="36" t="s">
        <v>45</v>
      </c>
      <c r="C75" s="49" t="s">
        <v>24</v>
      </c>
      <c r="D75" s="49" t="s">
        <v>22</v>
      </c>
      <c r="E75" s="50" t="s">
        <v>28</v>
      </c>
      <c r="F75" s="39" t="s">
        <v>233</v>
      </c>
      <c r="G75" s="51" t="s">
        <v>44</v>
      </c>
      <c r="H75" s="52">
        <v>1.1</v>
      </c>
    </row>
    <row r="76" spans="1:8" ht="15" customHeight="1">
      <c r="A76" s="20"/>
      <c r="B76" s="151" t="s">
        <v>6</v>
      </c>
      <c r="C76" s="152" t="s">
        <v>24</v>
      </c>
      <c r="D76" s="152" t="s">
        <v>23</v>
      </c>
      <c r="E76" s="82"/>
      <c r="F76" s="82"/>
      <c r="G76" s="27"/>
      <c r="H76" s="42">
        <f>H77</f>
        <v>84.9</v>
      </c>
    </row>
    <row r="77" spans="1:8" ht="17.25" customHeight="1">
      <c r="A77" s="20"/>
      <c r="B77" s="53" t="s">
        <v>7</v>
      </c>
      <c r="C77" s="26" t="s">
        <v>24</v>
      </c>
      <c r="D77" s="26" t="s">
        <v>23</v>
      </c>
      <c r="E77" s="27" t="s">
        <v>27</v>
      </c>
      <c r="F77" s="27"/>
      <c r="G77" s="27"/>
      <c r="H77" s="42">
        <f>H78</f>
        <v>84.9</v>
      </c>
    </row>
    <row r="78" spans="1:8" ht="30" customHeight="1">
      <c r="A78" s="20"/>
      <c r="B78" s="34" t="s">
        <v>68</v>
      </c>
      <c r="C78" s="26" t="s">
        <v>24</v>
      </c>
      <c r="D78" s="26" t="s">
        <v>23</v>
      </c>
      <c r="E78" s="27" t="s">
        <v>27</v>
      </c>
      <c r="F78" s="27" t="s">
        <v>119</v>
      </c>
      <c r="G78" s="27"/>
      <c r="H78" s="42">
        <f>H79</f>
        <v>84.9</v>
      </c>
    </row>
    <row r="79" spans="1:8" ht="51.75" customHeight="1">
      <c r="A79" s="20"/>
      <c r="B79" s="24" t="s">
        <v>122</v>
      </c>
      <c r="C79" s="26" t="s">
        <v>24</v>
      </c>
      <c r="D79" s="26" t="s">
        <v>23</v>
      </c>
      <c r="E79" s="27" t="s">
        <v>27</v>
      </c>
      <c r="F79" s="35" t="s">
        <v>121</v>
      </c>
      <c r="G79" s="27"/>
      <c r="H79" s="42">
        <f>H80</f>
        <v>84.9</v>
      </c>
    </row>
    <row r="80" spans="1:8" ht="31.5">
      <c r="A80" s="20"/>
      <c r="B80" s="53" t="s">
        <v>26</v>
      </c>
      <c r="C80" s="26" t="s">
        <v>57</v>
      </c>
      <c r="D80" s="26" t="s">
        <v>23</v>
      </c>
      <c r="E80" s="27" t="s">
        <v>27</v>
      </c>
      <c r="F80" s="27" t="s">
        <v>144</v>
      </c>
      <c r="G80" s="27"/>
      <c r="H80" s="42">
        <f>H81+H82</f>
        <v>84.9</v>
      </c>
    </row>
    <row r="81" spans="1:8" ht="30" customHeight="1">
      <c r="A81" s="20"/>
      <c r="B81" s="54" t="s">
        <v>66</v>
      </c>
      <c r="C81" s="26" t="s">
        <v>24</v>
      </c>
      <c r="D81" s="26" t="s">
        <v>23</v>
      </c>
      <c r="E81" s="27" t="s">
        <v>27</v>
      </c>
      <c r="F81" s="27" t="s">
        <v>144</v>
      </c>
      <c r="G81" s="27" t="s">
        <v>42</v>
      </c>
      <c r="H81" s="42">
        <v>84.9</v>
      </c>
    </row>
    <row r="82" spans="1:8" ht="31.5" customHeight="1" hidden="1">
      <c r="A82" s="20"/>
      <c r="B82" s="73" t="s">
        <v>175</v>
      </c>
      <c r="C82" s="26" t="s">
        <v>24</v>
      </c>
      <c r="D82" s="26" t="s">
        <v>23</v>
      </c>
      <c r="E82" s="27" t="s">
        <v>27</v>
      </c>
      <c r="F82" s="27" t="s">
        <v>144</v>
      </c>
      <c r="G82" s="27" t="s">
        <v>43</v>
      </c>
      <c r="H82" s="42"/>
    </row>
    <row r="83" spans="1:8" ht="17.25" customHeight="1">
      <c r="A83" s="20"/>
      <c r="B83" s="153" t="s">
        <v>8</v>
      </c>
      <c r="C83" s="150" t="s">
        <v>24</v>
      </c>
      <c r="D83" s="150" t="s">
        <v>29</v>
      </c>
      <c r="E83" s="26"/>
      <c r="F83" s="27"/>
      <c r="G83" s="26"/>
      <c r="H83" s="33">
        <f>H89+H103</f>
        <v>2403.3999999999996</v>
      </c>
    </row>
    <row r="84" spans="1:8" ht="0.75" customHeight="1" hidden="1">
      <c r="A84" s="20"/>
      <c r="B84" s="53" t="s">
        <v>9</v>
      </c>
      <c r="C84" s="21">
        <v>992</v>
      </c>
      <c r="D84" s="26" t="s">
        <v>29</v>
      </c>
      <c r="E84" s="26" t="s">
        <v>35</v>
      </c>
      <c r="F84" s="27"/>
      <c r="G84" s="26"/>
      <c r="H84" s="33">
        <f>H85</f>
        <v>0</v>
      </c>
    </row>
    <row r="85" spans="1:8" ht="15.75" hidden="1">
      <c r="A85" s="20"/>
      <c r="B85" s="55" t="s">
        <v>31</v>
      </c>
      <c r="C85" s="26" t="s">
        <v>24</v>
      </c>
      <c r="D85" s="26" t="s">
        <v>29</v>
      </c>
      <c r="E85" s="26" t="s">
        <v>35</v>
      </c>
      <c r="F85" s="27" t="s">
        <v>33</v>
      </c>
      <c r="G85" s="26"/>
      <c r="H85" s="33">
        <f>H86</f>
        <v>0</v>
      </c>
    </row>
    <row r="86" spans="1:8" ht="15.75" hidden="1">
      <c r="A86" s="20"/>
      <c r="B86" s="55" t="s">
        <v>49</v>
      </c>
      <c r="C86" s="26" t="s">
        <v>24</v>
      </c>
      <c r="D86" s="26" t="s">
        <v>29</v>
      </c>
      <c r="E86" s="26" t="s">
        <v>35</v>
      </c>
      <c r="F86" s="50" t="s">
        <v>41</v>
      </c>
      <c r="G86" s="26"/>
      <c r="H86" s="33">
        <f>H87</f>
        <v>0</v>
      </c>
    </row>
    <row r="87" spans="1:8" ht="31.5" hidden="1">
      <c r="A87" s="20"/>
      <c r="B87" s="53" t="s">
        <v>34</v>
      </c>
      <c r="C87" s="26" t="s">
        <v>24</v>
      </c>
      <c r="D87" s="26" t="s">
        <v>29</v>
      </c>
      <c r="E87" s="26" t="s">
        <v>35</v>
      </c>
      <c r="F87" s="27" t="s">
        <v>37</v>
      </c>
      <c r="G87" s="26"/>
      <c r="H87" s="33">
        <f>H88</f>
        <v>0</v>
      </c>
    </row>
    <row r="88" spans="1:8" ht="31.5" hidden="1">
      <c r="A88" s="20"/>
      <c r="B88" s="8" t="s">
        <v>50</v>
      </c>
      <c r="C88" s="21">
        <v>992</v>
      </c>
      <c r="D88" s="26" t="s">
        <v>29</v>
      </c>
      <c r="E88" s="26" t="s">
        <v>35</v>
      </c>
      <c r="F88" s="27" t="s">
        <v>37</v>
      </c>
      <c r="G88" s="26" t="s">
        <v>43</v>
      </c>
      <c r="H88" s="33"/>
    </row>
    <row r="89" spans="1:8" ht="18.75" customHeight="1">
      <c r="A89" s="20"/>
      <c r="B89" s="53" t="s">
        <v>58</v>
      </c>
      <c r="C89" s="21">
        <v>992</v>
      </c>
      <c r="D89" s="26" t="s">
        <v>29</v>
      </c>
      <c r="E89" s="26" t="s">
        <v>32</v>
      </c>
      <c r="F89" s="27"/>
      <c r="G89" s="26"/>
      <c r="H89" s="33">
        <f>H90</f>
        <v>2389.7</v>
      </c>
    </row>
    <row r="90" spans="1:8" ht="30" customHeight="1">
      <c r="A90" s="20"/>
      <c r="B90" s="24" t="s">
        <v>72</v>
      </c>
      <c r="C90" s="21">
        <v>992</v>
      </c>
      <c r="D90" s="26" t="s">
        <v>29</v>
      </c>
      <c r="E90" s="26" t="s">
        <v>32</v>
      </c>
      <c r="F90" s="27" t="s">
        <v>126</v>
      </c>
      <c r="G90" s="26"/>
      <c r="H90" s="33">
        <f>H91+H96</f>
        <v>2389.7</v>
      </c>
    </row>
    <row r="91" spans="1:8" ht="48" customHeight="1">
      <c r="A91" s="20"/>
      <c r="B91" s="24" t="s">
        <v>73</v>
      </c>
      <c r="C91" s="21">
        <v>992</v>
      </c>
      <c r="D91" s="26" t="s">
        <v>29</v>
      </c>
      <c r="E91" s="26" t="s">
        <v>32</v>
      </c>
      <c r="F91" s="27" t="s">
        <v>127</v>
      </c>
      <c r="G91" s="26"/>
      <c r="H91" s="33">
        <f>H94+H92</f>
        <v>1394</v>
      </c>
    </row>
    <row r="92" spans="1:8" ht="31.5" customHeight="1">
      <c r="A92" s="20"/>
      <c r="B92" s="99" t="s">
        <v>195</v>
      </c>
      <c r="C92" s="21">
        <v>992</v>
      </c>
      <c r="D92" s="26" t="s">
        <v>29</v>
      </c>
      <c r="E92" s="26" t="s">
        <v>32</v>
      </c>
      <c r="F92" s="27" t="s">
        <v>196</v>
      </c>
      <c r="G92" s="26"/>
      <c r="H92" s="33">
        <f>H93</f>
        <v>1394</v>
      </c>
    </row>
    <row r="93" spans="1:10" ht="33.75" customHeight="1">
      <c r="A93" s="20"/>
      <c r="B93" s="34" t="s">
        <v>67</v>
      </c>
      <c r="C93" s="21">
        <v>992</v>
      </c>
      <c r="D93" s="26" t="s">
        <v>29</v>
      </c>
      <c r="E93" s="26" t="s">
        <v>32</v>
      </c>
      <c r="F93" s="27" t="s">
        <v>196</v>
      </c>
      <c r="G93" s="26" t="s">
        <v>43</v>
      </c>
      <c r="H93" s="33">
        <f>537.4+856.6</f>
        <v>1394</v>
      </c>
      <c r="I93" s="160"/>
      <c r="J93">
        <v>856.6</v>
      </c>
    </row>
    <row r="94" spans="1:8" ht="0.75" customHeight="1" hidden="1">
      <c r="A94" s="20"/>
      <c r="B94" s="56" t="s">
        <v>74</v>
      </c>
      <c r="C94" s="21">
        <v>992</v>
      </c>
      <c r="D94" s="26" t="s">
        <v>29</v>
      </c>
      <c r="E94" s="26" t="s">
        <v>32</v>
      </c>
      <c r="F94" s="27" t="s">
        <v>128</v>
      </c>
      <c r="G94" s="26"/>
      <c r="H94" s="33">
        <f>H95</f>
        <v>0</v>
      </c>
    </row>
    <row r="95" spans="1:8" ht="36" customHeight="1" hidden="1">
      <c r="A95" s="20"/>
      <c r="B95" s="34" t="s">
        <v>67</v>
      </c>
      <c r="C95" s="21">
        <v>992</v>
      </c>
      <c r="D95" s="26" t="s">
        <v>29</v>
      </c>
      <c r="E95" s="26" t="s">
        <v>32</v>
      </c>
      <c r="F95" s="27" t="s">
        <v>128</v>
      </c>
      <c r="G95" s="26" t="s">
        <v>43</v>
      </c>
      <c r="H95" s="33"/>
    </row>
    <row r="96" spans="1:11" ht="83.25" customHeight="1">
      <c r="A96" s="23"/>
      <c r="B96" s="139" t="s">
        <v>236</v>
      </c>
      <c r="C96" s="79">
        <v>992</v>
      </c>
      <c r="D96" s="26" t="s">
        <v>29</v>
      </c>
      <c r="E96" s="26" t="s">
        <v>32</v>
      </c>
      <c r="F96" s="93" t="s">
        <v>182</v>
      </c>
      <c r="G96" s="26"/>
      <c r="H96" s="33">
        <f>H97+H101+H99</f>
        <v>995.7</v>
      </c>
      <c r="K96" s="145"/>
    </row>
    <row r="97" spans="1:8" ht="41.25" customHeight="1" hidden="1">
      <c r="A97" s="20"/>
      <c r="B97" s="96" t="s">
        <v>176</v>
      </c>
      <c r="C97" s="21">
        <v>992</v>
      </c>
      <c r="D97" s="26" t="s">
        <v>29</v>
      </c>
      <c r="E97" s="26" t="s">
        <v>32</v>
      </c>
      <c r="F97" s="93" t="s">
        <v>183</v>
      </c>
      <c r="G97" s="26"/>
      <c r="H97" s="33">
        <f>H98</f>
        <v>0</v>
      </c>
    </row>
    <row r="98" spans="1:8" ht="36.75" customHeight="1" hidden="1">
      <c r="A98" s="20"/>
      <c r="B98" s="34" t="s">
        <v>67</v>
      </c>
      <c r="C98" s="21">
        <v>992</v>
      </c>
      <c r="D98" s="26" t="s">
        <v>29</v>
      </c>
      <c r="E98" s="26" t="s">
        <v>32</v>
      </c>
      <c r="F98" s="93" t="s">
        <v>183</v>
      </c>
      <c r="G98" s="26" t="s">
        <v>43</v>
      </c>
      <c r="H98" s="33">
        <f>774.8-774.8</f>
        <v>0</v>
      </c>
    </row>
    <row r="99" spans="1:8" ht="38.25" customHeight="1" hidden="1">
      <c r="A99" s="20"/>
      <c r="B99" s="92" t="s">
        <v>176</v>
      </c>
      <c r="C99" s="21">
        <v>992</v>
      </c>
      <c r="D99" s="26" t="s">
        <v>29</v>
      </c>
      <c r="E99" s="26" t="s">
        <v>32</v>
      </c>
      <c r="F99" s="93" t="s">
        <v>214</v>
      </c>
      <c r="G99" s="26"/>
      <c r="H99" s="33">
        <f>H100</f>
        <v>0</v>
      </c>
    </row>
    <row r="100" spans="1:8" ht="40.5" customHeight="1" hidden="1">
      <c r="A100" s="20"/>
      <c r="B100" s="34" t="s">
        <v>67</v>
      </c>
      <c r="C100" s="21">
        <v>992</v>
      </c>
      <c r="D100" s="26" t="s">
        <v>29</v>
      </c>
      <c r="E100" s="26" t="s">
        <v>32</v>
      </c>
      <c r="F100" s="93" t="s">
        <v>214</v>
      </c>
      <c r="G100" s="26" t="s">
        <v>237</v>
      </c>
      <c r="H100" s="33"/>
    </row>
    <row r="101" spans="1:8" ht="33" customHeight="1">
      <c r="A101" s="20"/>
      <c r="B101" s="92" t="s">
        <v>176</v>
      </c>
      <c r="C101" s="21">
        <v>992</v>
      </c>
      <c r="D101" s="26" t="s">
        <v>29</v>
      </c>
      <c r="E101" s="26" t="s">
        <v>32</v>
      </c>
      <c r="F101" s="93" t="s">
        <v>184</v>
      </c>
      <c r="G101" s="26"/>
      <c r="H101" s="33">
        <f>H102</f>
        <v>995.7</v>
      </c>
    </row>
    <row r="102" spans="1:10" ht="31.5" customHeight="1">
      <c r="A102" s="20"/>
      <c r="B102" s="34" t="s">
        <v>67</v>
      </c>
      <c r="C102" s="21">
        <v>992</v>
      </c>
      <c r="D102" s="26" t="s">
        <v>29</v>
      </c>
      <c r="E102" s="26" t="s">
        <v>32</v>
      </c>
      <c r="F102" s="93" t="s">
        <v>184</v>
      </c>
      <c r="G102" s="26" t="s">
        <v>237</v>
      </c>
      <c r="H102" s="33">
        <v>995.7</v>
      </c>
      <c r="J102">
        <v>995.7</v>
      </c>
    </row>
    <row r="103" spans="1:8" ht="18" customHeight="1">
      <c r="A103" s="20"/>
      <c r="B103" s="83" t="s">
        <v>10</v>
      </c>
      <c r="C103" s="84">
        <v>992</v>
      </c>
      <c r="D103" s="84" t="s">
        <v>29</v>
      </c>
      <c r="E103" s="84" t="s">
        <v>36</v>
      </c>
      <c r="F103" s="85"/>
      <c r="G103" s="49"/>
      <c r="H103" s="60">
        <f>H104</f>
        <v>13.7</v>
      </c>
    </row>
    <row r="104" spans="1:8" ht="30" customHeight="1">
      <c r="A104" s="23"/>
      <c r="B104" s="46" t="s">
        <v>147</v>
      </c>
      <c r="C104" s="57">
        <v>992</v>
      </c>
      <c r="D104" s="49" t="s">
        <v>29</v>
      </c>
      <c r="E104" s="58">
        <v>12</v>
      </c>
      <c r="F104" s="39" t="s">
        <v>119</v>
      </c>
      <c r="G104" s="59"/>
      <c r="H104" s="60">
        <f>H109+H105</f>
        <v>13.7</v>
      </c>
    </row>
    <row r="105" spans="1:8" ht="39" customHeight="1" hidden="1">
      <c r="A105" s="23"/>
      <c r="B105" s="34" t="s">
        <v>181</v>
      </c>
      <c r="C105" s="44">
        <v>992</v>
      </c>
      <c r="D105" s="38" t="s">
        <v>22</v>
      </c>
      <c r="E105" s="38">
        <v>13</v>
      </c>
      <c r="F105" s="27" t="s">
        <v>180</v>
      </c>
      <c r="G105" s="59"/>
      <c r="H105" s="60">
        <f>H106</f>
        <v>0</v>
      </c>
    </row>
    <row r="106" spans="1:8" ht="66.75" customHeight="1" hidden="1">
      <c r="A106" s="23"/>
      <c r="B106" s="73" t="s">
        <v>200</v>
      </c>
      <c r="C106" s="44">
        <v>992</v>
      </c>
      <c r="D106" s="38" t="s">
        <v>22</v>
      </c>
      <c r="E106" s="38">
        <v>13</v>
      </c>
      <c r="F106" s="27" t="s">
        <v>199</v>
      </c>
      <c r="G106" s="94"/>
      <c r="H106" s="60">
        <f>H107</f>
        <v>0</v>
      </c>
    </row>
    <row r="107" spans="1:8" ht="30.75" customHeight="1" hidden="1">
      <c r="A107" s="23"/>
      <c r="B107" s="73" t="s">
        <v>175</v>
      </c>
      <c r="C107" s="44">
        <v>992</v>
      </c>
      <c r="D107" s="38" t="s">
        <v>22</v>
      </c>
      <c r="E107" s="38">
        <v>13</v>
      </c>
      <c r="F107" s="27" t="s">
        <v>198</v>
      </c>
      <c r="G107" s="94"/>
      <c r="H107" s="60">
        <f>H108</f>
        <v>0</v>
      </c>
    </row>
    <row r="108" spans="1:8" ht="33.75" customHeight="1" hidden="1">
      <c r="A108" s="23"/>
      <c r="B108" s="34" t="s">
        <v>67</v>
      </c>
      <c r="C108" s="44">
        <v>992</v>
      </c>
      <c r="D108" s="38" t="s">
        <v>22</v>
      </c>
      <c r="E108" s="38">
        <v>13</v>
      </c>
      <c r="F108" s="27" t="s">
        <v>198</v>
      </c>
      <c r="G108" s="94" t="s">
        <v>43</v>
      </c>
      <c r="H108" s="60">
        <v>0</v>
      </c>
    </row>
    <row r="109" spans="1:8" ht="30" customHeight="1">
      <c r="A109" s="23"/>
      <c r="B109" s="61" t="s">
        <v>148</v>
      </c>
      <c r="C109" s="57">
        <v>992</v>
      </c>
      <c r="D109" s="49" t="s">
        <v>29</v>
      </c>
      <c r="E109" s="58">
        <v>12</v>
      </c>
      <c r="F109" s="39" t="s">
        <v>143</v>
      </c>
      <c r="G109" s="59"/>
      <c r="H109" s="60">
        <f>H110</f>
        <v>13.7</v>
      </c>
    </row>
    <row r="110" spans="1:8" ht="29.25" customHeight="1">
      <c r="A110" s="23"/>
      <c r="B110" s="46" t="s">
        <v>75</v>
      </c>
      <c r="C110" s="57">
        <v>992</v>
      </c>
      <c r="D110" s="49" t="s">
        <v>29</v>
      </c>
      <c r="E110" s="58">
        <v>12</v>
      </c>
      <c r="F110" s="39" t="s">
        <v>145</v>
      </c>
      <c r="G110" s="59"/>
      <c r="H110" s="60">
        <f>H111</f>
        <v>13.7</v>
      </c>
    </row>
    <row r="111" spans="1:8" ht="33" customHeight="1">
      <c r="A111" s="23"/>
      <c r="B111" s="46" t="s">
        <v>71</v>
      </c>
      <c r="C111" s="57">
        <v>992</v>
      </c>
      <c r="D111" s="49" t="s">
        <v>29</v>
      </c>
      <c r="E111" s="58">
        <v>12</v>
      </c>
      <c r="F111" s="39" t="s">
        <v>146</v>
      </c>
      <c r="G111" s="59"/>
      <c r="H111" s="60">
        <f>H112</f>
        <v>13.7</v>
      </c>
    </row>
    <row r="112" spans="1:8" ht="30" customHeight="1">
      <c r="A112" s="23"/>
      <c r="B112" s="62" t="s">
        <v>25</v>
      </c>
      <c r="C112" s="57">
        <v>992</v>
      </c>
      <c r="D112" s="49" t="s">
        <v>29</v>
      </c>
      <c r="E112" s="58">
        <v>12</v>
      </c>
      <c r="F112" s="39" t="s">
        <v>146</v>
      </c>
      <c r="G112" s="59" t="s">
        <v>48</v>
      </c>
      <c r="H112" s="63">
        <v>13.7</v>
      </c>
    </row>
    <row r="113" spans="1:8" ht="15.75" hidden="1">
      <c r="A113" s="23"/>
      <c r="B113" s="15" t="s">
        <v>156</v>
      </c>
      <c r="C113" s="64" t="s">
        <v>24</v>
      </c>
      <c r="D113" s="64" t="s">
        <v>35</v>
      </c>
      <c r="E113" s="64"/>
      <c r="F113" s="66"/>
      <c r="G113" s="37"/>
      <c r="H113" s="63">
        <f aca="true" t="shared" si="0" ref="H113:H118">H114</f>
        <v>0</v>
      </c>
    </row>
    <row r="114" spans="1:8" ht="15.75" hidden="1">
      <c r="A114" s="23"/>
      <c r="B114" s="16" t="s">
        <v>157</v>
      </c>
      <c r="C114" s="26" t="s">
        <v>24</v>
      </c>
      <c r="D114" s="64" t="s">
        <v>35</v>
      </c>
      <c r="E114" s="64" t="s">
        <v>23</v>
      </c>
      <c r="F114" s="66"/>
      <c r="G114" s="37"/>
      <c r="H114" s="63">
        <f>H115+H120</f>
        <v>0</v>
      </c>
    </row>
    <row r="115" spans="1:8" ht="31.5" hidden="1">
      <c r="A115" s="23"/>
      <c r="B115" s="65" t="s">
        <v>158</v>
      </c>
      <c r="C115" s="26" t="s">
        <v>24</v>
      </c>
      <c r="D115" s="64" t="s">
        <v>35</v>
      </c>
      <c r="E115" s="64" t="s">
        <v>23</v>
      </c>
      <c r="F115" s="66" t="s">
        <v>159</v>
      </c>
      <c r="G115" s="37"/>
      <c r="H115" s="63">
        <f t="shared" si="0"/>
        <v>0</v>
      </c>
    </row>
    <row r="116" spans="1:8" ht="78.75" hidden="1">
      <c r="A116" s="23"/>
      <c r="B116" s="16" t="s">
        <v>160</v>
      </c>
      <c r="C116" s="26" t="s">
        <v>24</v>
      </c>
      <c r="D116" s="64" t="s">
        <v>35</v>
      </c>
      <c r="E116" s="64" t="s">
        <v>23</v>
      </c>
      <c r="F116" s="66" t="s">
        <v>161</v>
      </c>
      <c r="G116" s="37"/>
      <c r="H116" s="63">
        <f t="shared" si="0"/>
        <v>0</v>
      </c>
    </row>
    <row r="117" spans="1:8" ht="31.5" hidden="1">
      <c r="A117" s="23"/>
      <c r="B117" s="16" t="s">
        <v>162</v>
      </c>
      <c r="C117" s="26" t="s">
        <v>24</v>
      </c>
      <c r="D117" s="64" t="s">
        <v>35</v>
      </c>
      <c r="E117" s="64" t="s">
        <v>23</v>
      </c>
      <c r="F117" s="66" t="s">
        <v>163</v>
      </c>
      <c r="G117" s="37"/>
      <c r="H117" s="63">
        <f t="shared" si="0"/>
        <v>0</v>
      </c>
    </row>
    <row r="118" spans="1:8" ht="31.5" hidden="1">
      <c r="A118" s="23"/>
      <c r="B118" s="65" t="s">
        <v>164</v>
      </c>
      <c r="C118" s="26" t="s">
        <v>24</v>
      </c>
      <c r="D118" s="64" t="s">
        <v>35</v>
      </c>
      <c r="E118" s="64" t="s">
        <v>23</v>
      </c>
      <c r="F118" s="66" t="s">
        <v>165</v>
      </c>
      <c r="G118" s="37"/>
      <c r="H118" s="63">
        <f t="shared" si="0"/>
        <v>0</v>
      </c>
    </row>
    <row r="119" spans="1:8" ht="31.5" hidden="1">
      <c r="A119" s="23"/>
      <c r="B119" s="62" t="s">
        <v>25</v>
      </c>
      <c r="C119" s="26" t="s">
        <v>24</v>
      </c>
      <c r="D119" s="64" t="s">
        <v>35</v>
      </c>
      <c r="E119" s="64" t="s">
        <v>23</v>
      </c>
      <c r="F119" s="66" t="s">
        <v>165</v>
      </c>
      <c r="G119" s="37" t="s">
        <v>48</v>
      </c>
      <c r="H119" s="63"/>
    </row>
    <row r="120" spans="1:8" ht="15.75" hidden="1">
      <c r="A120" s="23"/>
      <c r="B120" s="62" t="s">
        <v>188</v>
      </c>
      <c r="C120" s="26" t="s">
        <v>24</v>
      </c>
      <c r="D120" s="64" t="s">
        <v>35</v>
      </c>
      <c r="E120" s="64" t="s">
        <v>27</v>
      </c>
      <c r="F120" s="66"/>
      <c r="G120" s="37"/>
      <c r="H120" s="63">
        <f>H121</f>
        <v>0</v>
      </c>
    </row>
    <row r="121" spans="1:8" ht="220.5" hidden="1">
      <c r="A121" s="23"/>
      <c r="B121" s="97" t="s">
        <v>189</v>
      </c>
      <c r="C121" s="26" t="s">
        <v>24</v>
      </c>
      <c r="D121" s="64" t="s">
        <v>35</v>
      </c>
      <c r="E121" s="64" t="s">
        <v>27</v>
      </c>
      <c r="F121" s="66" t="s">
        <v>185</v>
      </c>
      <c r="G121" s="37"/>
      <c r="H121" s="63">
        <f>H122</f>
        <v>0</v>
      </c>
    </row>
    <row r="122" spans="1:8" ht="31.5" hidden="1">
      <c r="A122" s="23"/>
      <c r="B122" s="62" t="s">
        <v>190</v>
      </c>
      <c r="C122" s="26" t="s">
        <v>24</v>
      </c>
      <c r="D122" s="64" t="s">
        <v>35</v>
      </c>
      <c r="E122" s="64" t="s">
        <v>27</v>
      </c>
      <c r="F122" s="66" t="s">
        <v>186</v>
      </c>
      <c r="G122" s="37"/>
      <c r="H122" s="63">
        <f>H125+H123</f>
        <v>0</v>
      </c>
    </row>
    <row r="123" spans="1:8" ht="31.5" hidden="1">
      <c r="A123" s="23"/>
      <c r="B123" s="62" t="s">
        <v>194</v>
      </c>
      <c r="C123" s="26" t="s">
        <v>24</v>
      </c>
      <c r="D123" s="64" t="s">
        <v>35</v>
      </c>
      <c r="E123" s="64" t="s">
        <v>27</v>
      </c>
      <c r="F123" s="66" t="s">
        <v>193</v>
      </c>
      <c r="G123" s="37"/>
      <c r="H123" s="63">
        <f>H124</f>
        <v>0</v>
      </c>
    </row>
    <row r="124" spans="1:8" ht="31.5" hidden="1">
      <c r="A124" s="23"/>
      <c r="B124" s="92" t="s">
        <v>67</v>
      </c>
      <c r="C124" s="26" t="s">
        <v>24</v>
      </c>
      <c r="D124" s="64" t="s">
        <v>35</v>
      </c>
      <c r="E124" s="64" t="s">
        <v>27</v>
      </c>
      <c r="F124" s="66" t="s">
        <v>193</v>
      </c>
      <c r="G124" s="37" t="s">
        <v>43</v>
      </c>
      <c r="H124" s="63"/>
    </row>
    <row r="125" spans="1:8" ht="47.25" hidden="1">
      <c r="A125" s="23"/>
      <c r="B125" s="62" t="s">
        <v>191</v>
      </c>
      <c r="C125" s="26" t="s">
        <v>24</v>
      </c>
      <c r="D125" s="64" t="s">
        <v>35</v>
      </c>
      <c r="E125" s="64" t="s">
        <v>27</v>
      </c>
      <c r="F125" s="66" t="s">
        <v>187</v>
      </c>
      <c r="G125" s="37"/>
      <c r="H125" s="63">
        <f>H126</f>
        <v>0</v>
      </c>
    </row>
    <row r="126" spans="1:8" ht="31.5" hidden="1">
      <c r="A126" s="23"/>
      <c r="B126" s="92" t="s">
        <v>67</v>
      </c>
      <c r="C126" s="26" t="s">
        <v>24</v>
      </c>
      <c r="D126" s="64" t="s">
        <v>35</v>
      </c>
      <c r="E126" s="64" t="s">
        <v>27</v>
      </c>
      <c r="F126" s="66" t="s">
        <v>187</v>
      </c>
      <c r="G126" s="37" t="s">
        <v>43</v>
      </c>
      <c r="H126" s="63"/>
    </row>
    <row r="127" spans="1:8" ht="33" customHeight="1">
      <c r="A127" s="23"/>
      <c r="B127" s="154" t="s">
        <v>156</v>
      </c>
      <c r="C127" s="150" t="s">
        <v>24</v>
      </c>
      <c r="D127" s="155" t="s">
        <v>35</v>
      </c>
      <c r="E127" s="64"/>
      <c r="F127" s="66"/>
      <c r="G127" s="37"/>
      <c r="H127" s="63">
        <f>H134+H128</f>
        <v>114.7</v>
      </c>
    </row>
    <row r="128" spans="1:8" ht="15.75">
      <c r="A128" s="23"/>
      <c r="B128" s="16" t="s">
        <v>157</v>
      </c>
      <c r="C128" s="26" t="s">
        <v>24</v>
      </c>
      <c r="D128" s="64" t="s">
        <v>35</v>
      </c>
      <c r="E128" s="64" t="s">
        <v>23</v>
      </c>
      <c r="F128" s="66"/>
      <c r="G128" s="37"/>
      <c r="H128" s="63">
        <f>H129</f>
        <v>99.7</v>
      </c>
    </row>
    <row r="129" spans="1:8" ht="36" customHeight="1">
      <c r="A129" s="23"/>
      <c r="B129" s="65" t="s">
        <v>158</v>
      </c>
      <c r="C129" s="26" t="s">
        <v>24</v>
      </c>
      <c r="D129" s="64" t="s">
        <v>35</v>
      </c>
      <c r="E129" s="64" t="s">
        <v>23</v>
      </c>
      <c r="F129" s="66" t="s">
        <v>159</v>
      </c>
      <c r="G129" s="37"/>
      <c r="H129" s="63">
        <f>H130</f>
        <v>99.7</v>
      </c>
    </row>
    <row r="130" spans="1:8" ht="64.5" customHeight="1">
      <c r="A130" s="23"/>
      <c r="B130" s="16" t="s">
        <v>160</v>
      </c>
      <c r="C130" s="26" t="s">
        <v>24</v>
      </c>
      <c r="D130" s="64" t="s">
        <v>35</v>
      </c>
      <c r="E130" s="64" t="s">
        <v>23</v>
      </c>
      <c r="F130" s="66" t="s">
        <v>161</v>
      </c>
      <c r="G130" s="37"/>
      <c r="H130" s="63">
        <f>H131</f>
        <v>99.7</v>
      </c>
    </row>
    <row r="131" spans="1:8" ht="33" customHeight="1">
      <c r="A131" s="23"/>
      <c r="B131" s="16" t="s">
        <v>162</v>
      </c>
      <c r="C131" s="26" t="s">
        <v>24</v>
      </c>
      <c r="D131" s="64" t="s">
        <v>35</v>
      </c>
      <c r="E131" s="64" t="s">
        <v>23</v>
      </c>
      <c r="F131" s="66" t="s">
        <v>163</v>
      </c>
      <c r="G131" s="37"/>
      <c r="H131" s="63">
        <f>H132</f>
        <v>99.7</v>
      </c>
    </row>
    <row r="132" spans="1:8" ht="33" customHeight="1">
      <c r="A132" s="23"/>
      <c r="B132" s="65" t="s">
        <v>164</v>
      </c>
      <c r="C132" s="26" t="s">
        <v>24</v>
      </c>
      <c r="D132" s="64" t="s">
        <v>35</v>
      </c>
      <c r="E132" s="64" t="s">
        <v>23</v>
      </c>
      <c r="F132" s="66" t="s">
        <v>165</v>
      </c>
      <c r="G132" s="37"/>
      <c r="H132" s="63">
        <f>H133</f>
        <v>99.7</v>
      </c>
    </row>
    <row r="133" spans="1:10" ht="33" customHeight="1">
      <c r="A133" s="23"/>
      <c r="B133" s="62" t="s">
        <v>25</v>
      </c>
      <c r="C133" s="26" t="s">
        <v>24</v>
      </c>
      <c r="D133" s="64" t="s">
        <v>35</v>
      </c>
      <c r="E133" s="64" t="s">
        <v>23</v>
      </c>
      <c r="F133" s="66" t="s">
        <v>165</v>
      </c>
      <c r="G133" s="37" t="s">
        <v>48</v>
      </c>
      <c r="H133" s="68">
        <v>99.7</v>
      </c>
      <c r="J133">
        <v>99.7</v>
      </c>
    </row>
    <row r="134" spans="1:8" ht="20.25" customHeight="1">
      <c r="A134" s="23"/>
      <c r="B134" s="92" t="s">
        <v>188</v>
      </c>
      <c r="C134" s="26" t="s">
        <v>24</v>
      </c>
      <c r="D134" s="64" t="s">
        <v>35</v>
      </c>
      <c r="E134" s="64" t="s">
        <v>27</v>
      </c>
      <c r="F134" s="66"/>
      <c r="G134" s="37"/>
      <c r="H134" s="63">
        <f>H135</f>
        <v>15</v>
      </c>
    </row>
    <row r="135" spans="1:8" ht="222" customHeight="1">
      <c r="A135" s="23"/>
      <c r="B135" s="92" t="s">
        <v>189</v>
      </c>
      <c r="C135" s="26" t="s">
        <v>24</v>
      </c>
      <c r="D135" s="64" t="s">
        <v>35</v>
      </c>
      <c r="E135" s="64" t="s">
        <v>27</v>
      </c>
      <c r="F135" s="66" t="s">
        <v>185</v>
      </c>
      <c r="G135" s="37"/>
      <c r="H135" s="63">
        <f>H136</f>
        <v>15</v>
      </c>
    </row>
    <row r="136" spans="1:8" ht="32.25" customHeight="1">
      <c r="A136" s="23"/>
      <c r="B136" s="92" t="s">
        <v>220</v>
      </c>
      <c r="C136" s="26" t="s">
        <v>24</v>
      </c>
      <c r="D136" s="64" t="s">
        <v>35</v>
      </c>
      <c r="E136" s="64" t="s">
        <v>27</v>
      </c>
      <c r="F136" s="66" t="s">
        <v>219</v>
      </c>
      <c r="G136" s="37"/>
      <c r="H136" s="63">
        <f>H137+H140</f>
        <v>15</v>
      </c>
    </row>
    <row r="137" spans="1:8" ht="29.25" customHeight="1">
      <c r="A137" s="23"/>
      <c r="B137" s="92" t="s">
        <v>218</v>
      </c>
      <c r="C137" s="26" t="s">
        <v>24</v>
      </c>
      <c r="D137" s="64" t="s">
        <v>35</v>
      </c>
      <c r="E137" s="64" t="s">
        <v>27</v>
      </c>
      <c r="F137" s="66" t="s">
        <v>217</v>
      </c>
      <c r="G137" s="37"/>
      <c r="H137" s="63">
        <f>H138</f>
        <v>10</v>
      </c>
    </row>
    <row r="138" spans="1:8" ht="30" customHeight="1">
      <c r="A138" s="23"/>
      <c r="B138" s="92" t="s">
        <v>194</v>
      </c>
      <c r="C138" s="26" t="s">
        <v>24</v>
      </c>
      <c r="D138" s="64" t="s">
        <v>35</v>
      </c>
      <c r="E138" s="64" t="s">
        <v>27</v>
      </c>
      <c r="F138" s="66" t="s">
        <v>216</v>
      </c>
      <c r="G138" s="37"/>
      <c r="H138" s="63">
        <f>H139</f>
        <v>10</v>
      </c>
    </row>
    <row r="139" spans="1:8" ht="33" customHeight="1">
      <c r="A139" s="23"/>
      <c r="B139" s="34" t="s">
        <v>67</v>
      </c>
      <c r="C139" s="26" t="s">
        <v>24</v>
      </c>
      <c r="D139" s="64" t="s">
        <v>35</v>
      </c>
      <c r="E139" s="64" t="s">
        <v>27</v>
      </c>
      <c r="F139" s="66" t="s">
        <v>216</v>
      </c>
      <c r="G139" s="37" t="s">
        <v>43</v>
      </c>
      <c r="H139" s="63">
        <v>10</v>
      </c>
    </row>
    <row r="140" spans="1:8" ht="33" customHeight="1">
      <c r="A140" s="23"/>
      <c r="B140" s="34" t="s">
        <v>190</v>
      </c>
      <c r="C140" s="26" t="s">
        <v>24</v>
      </c>
      <c r="D140" s="64" t="s">
        <v>35</v>
      </c>
      <c r="E140" s="64" t="s">
        <v>27</v>
      </c>
      <c r="F140" s="66" t="s">
        <v>186</v>
      </c>
      <c r="G140" s="37"/>
      <c r="H140" s="63">
        <f>H141</f>
        <v>5</v>
      </c>
    </row>
    <row r="141" spans="1:8" ht="33" customHeight="1">
      <c r="A141" s="23"/>
      <c r="B141" s="34" t="s">
        <v>194</v>
      </c>
      <c r="C141" s="26" t="s">
        <v>24</v>
      </c>
      <c r="D141" s="64" t="s">
        <v>35</v>
      </c>
      <c r="E141" s="64" t="s">
        <v>27</v>
      </c>
      <c r="F141" s="66" t="s">
        <v>193</v>
      </c>
      <c r="G141" s="37"/>
      <c r="H141" s="63">
        <f>H142</f>
        <v>5</v>
      </c>
    </row>
    <row r="142" spans="1:8" ht="33" customHeight="1">
      <c r="A142" s="23"/>
      <c r="B142" s="34" t="s">
        <v>67</v>
      </c>
      <c r="C142" s="26" t="s">
        <v>24</v>
      </c>
      <c r="D142" s="64" t="s">
        <v>35</v>
      </c>
      <c r="E142" s="64" t="s">
        <v>27</v>
      </c>
      <c r="F142" s="66" t="s">
        <v>193</v>
      </c>
      <c r="G142" s="37" t="s">
        <v>43</v>
      </c>
      <c r="H142" s="63">
        <v>5</v>
      </c>
    </row>
    <row r="143" spans="1:8" ht="18.75" customHeight="1">
      <c r="A143" s="67"/>
      <c r="B143" s="156" t="s">
        <v>38</v>
      </c>
      <c r="C143" s="157" t="s">
        <v>24</v>
      </c>
      <c r="D143" s="157" t="s">
        <v>40</v>
      </c>
      <c r="E143" s="37"/>
      <c r="F143" s="38"/>
      <c r="G143" s="37"/>
      <c r="H143" s="68">
        <f>H144</f>
        <v>1400</v>
      </c>
    </row>
    <row r="144" spans="1:8" ht="18" customHeight="1">
      <c r="A144" s="67"/>
      <c r="B144" s="86" t="s">
        <v>11</v>
      </c>
      <c r="C144" s="37" t="s">
        <v>24</v>
      </c>
      <c r="D144" s="37" t="s">
        <v>40</v>
      </c>
      <c r="E144" s="37" t="s">
        <v>22</v>
      </c>
      <c r="F144" s="38"/>
      <c r="G144" s="37"/>
      <c r="H144" s="68">
        <f>H145</f>
        <v>1400</v>
      </c>
    </row>
    <row r="145" spans="1:8" ht="31.5">
      <c r="A145" s="69"/>
      <c r="B145" s="12" t="s">
        <v>132</v>
      </c>
      <c r="C145" s="25" t="s">
        <v>24</v>
      </c>
      <c r="D145" s="26" t="s">
        <v>40</v>
      </c>
      <c r="E145" s="26" t="s">
        <v>22</v>
      </c>
      <c r="F145" s="27" t="s">
        <v>133</v>
      </c>
      <c r="G145" s="21"/>
      <c r="H145" s="68">
        <f>H146+H150+H153</f>
        <v>1400</v>
      </c>
    </row>
    <row r="146" spans="1:8" ht="34.5" customHeight="1">
      <c r="A146" s="67"/>
      <c r="B146" s="70" t="s">
        <v>197</v>
      </c>
      <c r="C146" s="26" t="s">
        <v>24</v>
      </c>
      <c r="D146" s="26" t="s">
        <v>40</v>
      </c>
      <c r="E146" s="26" t="s">
        <v>22</v>
      </c>
      <c r="F146" s="27" t="s">
        <v>134</v>
      </c>
      <c r="G146" s="21"/>
      <c r="H146" s="68">
        <f>H147</f>
        <v>1220</v>
      </c>
    </row>
    <row r="147" spans="1:8" ht="30" customHeight="1">
      <c r="A147" s="67"/>
      <c r="B147" s="158" t="s">
        <v>59</v>
      </c>
      <c r="C147" s="26" t="s">
        <v>24</v>
      </c>
      <c r="D147" s="26" t="s">
        <v>40</v>
      </c>
      <c r="E147" s="26" t="s">
        <v>22</v>
      </c>
      <c r="F147" s="27" t="s">
        <v>135</v>
      </c>
      <c r="G147" s="21"/>
      <c r="H147" s="68">
        <f>H148</f>
        <v>1220</v>
      </c>
    </row>
    <row r="148" spans="1:12" ht="32.25" customHeight="1">
      <c r="A148" s="67"/>
      <c r="B148" s="71" t="s">
        <v>77</v>
      </c>
      <c r="C148" s="26" t="s">
        <v>24</v>
      </c>
      <c r="D148" s="26" t="s">
        <v>40</v>
      </c>
      <c r="E148" s="26" t="s">
        <v>22</v>
      </c>
      <c r="F148" s="27" t="s">
        <v>136</v>
      </c>
      <c r="G148" s="21"/>
      <c r="H148" s="68">
        <f>H149</f>
        <v>1220</v>
      </c>
      <c r="L148" s="98"/>
    </row>
    <row r="149" spans="1:12" ht="32.25" customHeight="1">
      <c r="A149" s="67"/>
      <c r="B149" s="72" t="s">
        <v>76</v>
      </c>
      <c r="C149" s="26" t="s">
        <v>24</v>
      </c>
      <c r="D149" s="26" t="s">
        <v>40</v>
      </c>
      <c r="E149" s="26" t="s">
        <v>22</v>
      </c>
      <c r="F149" s="27" t="s">
        <v>136</v>
      </c>
      <c r="G149" s="21">
        <v>610</v>
      </c>
      <c r="H149" s="68">
        <v>1220</v>
      </c>
      <c r="L149" s="98"/>
    </row>
    <row r="150" spans="1:8" ht="33" customHeight="1">
      <c r="A150" s="67"/>
      <c r="B150" s="159" t="s">
        <v>39</v>
      </c>
      <c r="C150" s="26" t="s">
        <v>24</v>
      </c>
      <c r="D150" s="26" t="s">
        <v>40</v>
      </c>
      <c r="E150" s="26" t="s">
        <v>22</v>
      </c>
      <c r="F150" s="27" t="s">
        <v>149</v>
      </c>
      <c r="G150" s="21"/>
      <c r="H150" s="68">
        <f>H151</f>
        <v>180</v>
      </c>
    </row>
    <row r="151" spans="1:8" ht="32.25" customHeight="1">
      <c r="A151" s="67"/>
      <c r="B151" s="71" t="s">
        <v>71</v>
      </c>
      <c r="C151" s="26" t="s">
        <v>24</v>
      </c>
      <c r="D151" s="26" t="s">
        <v>40</v>
      </c>
      <c r="E151" s="26" t="s">
        <v>22</v>
      </c>
      <c r="F151" s="27" t="s">
        <v>150</v>
      </c>
      <c r="G151" s="21"/>
      <c r="H151" s="68">
        <f>H152</f>
        <v>180</v>
      </c>
    </row>
    <row r="152" spans="1:8" ht="30" customHeight="1">
      <c r="A152" s="67"/>
      <c r="B152" s="72" t="s">
        <v>76</v>
      </c>
      <c r="C152" s="26" t="s">
        <v>24</v>
      </c>
      <c r="D152" s="26" t="s">
        <v>40</v>
      </c>
      <c r="E152" s="26" t="s">
        <v>22</v>
      </c>
      <c r="F152" s="27" t="s">
        <v>150</v>
      </c>
      <c r="G152" s="21">
        <v>610</v>
      </c>
      <c r="H152" s="68">
        <v>180</v>
      </c>
    </row>
    <row r="153" spans="1:10" ht="30" customHeight="1" hidden="1">
      <c r="A153" s="67"/>
      <c r="B153" s="90" t="s">
        <v>170</v>
      </c>
      <c r="C153" s="25" t="s">
        <v>24</v>
      </c>
      <c r="D153" s="26" t="s">
        <v>40</v>
      </c>
      <c r="E153" s="26" t="s">
        <v>22</v>
      </c>
      <c r="F153" s="27" t="s">
        <v>171</v>
      </c>
      <c r="G153" s="89"/>
      <c r="H153" s="68">
        <f>H154</f>
        <v>0</v>
      </c>
      <c r="J153" s="87"/>
    </row>
    <row r="154" spans="1:10" ht="120" customHeight="1" hidden="1">
      <c r="A154" s="67"/>
      <c r="B154" s="140" t="s">
        <v>206</v>
      </c>
      <c r="C154" s="25" t="s">
        <v>24</v>
      </c>
      <c r="D154" s="26" t="s">
        <v>40</v>
      </c>
      <c r="E154" s="26" t="s">
        <v>22</v>
      </c>
      <c r="F154" s="27" t="s">
        <v>205</v>
      </c>
      <c r="G154" s="89"/>
      <c r="H154" s="68">
        <f>H155</f>
        <v>0</v>
      </c>
      <c r="J154" s="87"/>
    </row>
    <row r="155" spans="1:10" ht="36.75" customHeight="1" hidden="1">
      <c r="A155" s="67"/>
      <c r="B155" s="72" t="s">
        <v>76</v>
      </c>
      <c r="C155" s="25" t="s">
        <v>24</v>
      </c>
      <c r="D155" s="26" t="s">
        <v>40</v>
      </c>
      <c r="E155" s="26" t="s">
        <v>22</v>
      </c>
      <c r="F155" s="27" t="s">
        <v>205</v>
      </c>
      <c r="G155" s="89">
        <v>610</v>
      </c>
      <c r="H155" s="68"/>
      <c r="J155" s="87"/>
    </row>
    <row r="156" spans="1:8" ht="32.25" customHeight="1">
      <c r="A156" s="20"/>
      <c r="B156" s="151" t="s">
        <v>105</v>
      </c>
      <c r="C156" s="152" t="s">
        <v>24</v>
      </c>
      <c r="D156" s="152" t="s">
        <v>28</v>
      </c>
      <c r="E156" s="81"/>
      <c r="F156" s="20"/>
      <c r="G156" s="81"/>
      <c r="H156" s="74">
        <f>H157</f>
        <v>0.3</v>
      </c>
    </row>
    <row r="157" spans="1:8" ht="33.75" customHeight="1">
      <c r="A157" s="20"/>
      <c r="B157" s="53" t="s">
        <v>103</v>
      </c>
      <c r="C157" s="26" t="s">
        <v>24</v>
      </c>
      <c r="D157" s="26" t="s">
        <v>28</v>
      </c>
      <c r="E157" s="26" t="s">
        <v>22</v>
      </c>
      <c r="F157" s="27"/>
      <c r="G157" s="26"/>
      <c r="H157" s="74">
        <f>H158</f>
        <v>0.3</v>
      </c>
    </row>
    <row r="158" spans="1:8" ht="30.75" customHeight="1">
      <c r="A158" s="20"/>
      <c r="B158" s="24" t="s">
        <v>106</v>
      </c>
      <c r="C158" s="26" t="s">
        <v>24</v>
      </c>
      <c r="D158" s="26" t="s">
        <v>28</v>
      </c>
      <c r="E158" s="26" t="s">
        <v>22</v>
      </c>
      <c r="F158" s="27" t="s">
        <v>131</v>
      </c>
      <c r="G158" s="26"/>
      <c r="H158" s="74">
        <f>H159</f>
        <v>0.3</v>
      </c>
    </row>
    <row r="159" spans="1:8" ht="33" customHeight="1">
      <c r="A159" s="20"/>
      <c r="B159" s="34" t="s">
        <v>107</v>
      </c>
      <c r="C159" s="26" t="s">
        <v>24</v>
      </c>
      <c r="D159" s="26" t="s">
        <v>28</v>
      </c>
      <c r="E159" s="26" t="s">
        <v>22</v>
      </c>
      <c r="F159" s="35" t="s">
        <v>130</v>
      </c>
      <c r="G159" s="26"/>
      <c r="H159" s="74">
        <f>H160</f>
        <v>0.3</v>
      </c>
    </row>
    <row r="160" spans="1:8" ht="33" customHeight="1">
      <c r="A160" s="20"/>
      <c r="B160" s="34" t="s">
        <v>108</v>
      </c>
      <c r="C160" s="26" t="s">
        <v>24</v>
      </c>
      <c r="D160" s="26" t="s">
        <v>28</v>
      </c>
      <c r="E160" s="26" t="s">
        <v>22</v>
      </c>
      <c r="F160" s="35" t="s">
        <v>129</v>
      </c>
      <c r="G160" s="26"/>
      <c r="H160" s="74">
        <f>H161</f>
        <v>0.3</v>
      </c>
    </row>
    <row r="161" spans="1:8" ht="31.5" customHeight="1">
      <c r="A161" s="20"/>
      <c r="B161" s="34" t="s">
        <v>109</v>
      </c>
      <c r="C161" s="26" t="s">
        <v>24</v>
      </c>
      <c r="D161" s="26" t="s">
        <v>28</v>
      </c>
      <c r="E161" s="26" t="s">
        <v>22</v>
      </c>
      <c r="F161" s="35" t="s">
        <v>129</v>
      </c>
      <c r="G161" s="26" t="s">
        <v>110</v>
      </c>
      <c r="H161" s="74">
        <v>0.3</v>
      </c>
    </row>
    <row r="162" spans="1:8" ht="6" customHeight="1">
      <c r="A162" s="75"/>
      <c r="B162" s="100"/>
      <c r="C162" s="101"/>
      <c r="D162" s="101"/>
      <c r="E162" s="101"/>
      <c r="F162" s="102"/>
      <c r="G162" s="101"/>
      <c r="H162" s="103"/>
    </row>
    <row r="163" spans="1:8" ht="15" customHeight="1">
      <c r="A163" s="75"/>
      <c r="B163" s="100"/>
      <c r="C163" s="101"/>
      <c r="D163" s="101"/>
      <c r="E163" s="101"/>
      <c r="F163" s="102"/>
      <c r="G163" s="101"/>
      <c r="H163" s="103"/>
    </row>
    <row r="164" spans="1:8" ht="17.25" customHeight="1">
      <c r="A164" s="75"/>
      <c r="B164" s="75"/>
      <c r="C164" s="75"/>
      <c r="D164" s="75"/>
      <c r="E164" s="76"/>
      <c r="F164" s="76"/>
      <c r="G164" s="76"/>
      <c r="H164" s="75"/>
    </row>
    <row r="165" spans="1:8" ht="15.75">
      <c r="A165" s="75"/>
      <c r="B165" s="75" t="s">
        <v>100</v>
      </c>
      <c r="C165" s="75"/>
      <c r="D165" s="75"/>
      <c r="E165" s="76"/>
      <c r="F165" s="76"/>
      <c r="G165" s="76"/>
      <c r="H165" s="75"/>
    </row>
    <row r="166" spans="1:9" ht="15.75">
      <c r="A166" s="75"/>
      <c r="B166" s="75" t="s">
        <v>60</v>
      </c>
      <c r="C166" s="75"/>
      <c r="D166" s="75"/>
      <c r="E166" s="76"/>
      <c r="F166" s="76"/>
      <c r="G166" s="75"/>
      <c r="H166" s="76"/>
      <c r="I166" s="3"/>
    </row>
    <row r="167" spans="1:8" ht="15.75">
      <c r="A167" s="75"/>
      <c r="B167" s="75" t="s">
        <v>61</v>
      </c>
      <c r="C167" s="75"/>
      <c r="D167" s="75"/>
      <c r="E167" s="76"/>
      <c r="F167" s="76"/>
      <c r="G167" s="75" t="s">
        <v>101</v>
      </c>
      <c r="H167" s="75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2"/>
      <c r="F580" s="2"/>
      <c r="G580" s="2"/>
    </row>
    <row r="581" spans="5:7" ht="15.75">
      <c r="E581" s="2"/>
      <c r="F581" s="2"/>
      <c r="G581" s="2"/>
    </row>
    <row r="582" spans="5:7" ht="15.75">
      <c r="E582" s="2"/>
      <c r="F582" s="2"/>
      <c r="G582" s="2"/>
    </row>
    <row r="583" spans="5:7" ht="15.75">
      <c r="E583" s="2"/>
      <c r="F583" s="2"/>
      <c r="G583" s="2"/>
    </row>
    <row r="584" spans="5:7" ht="15.75">
      <c r="E584" s="2"/>
      <c r="F584" s="2"/>
      <c r="G584" s="2"/>
    </row>
    <row r="585" spans="5:7" ht="15.75">
      <c r="E585" s="2"/>
      <c r="F585" s="2"/>
      <c r="G585" s="2"/>
    </row>
  </sheetData>
  <sheetProtection/>
  <mergeCells count="3">
    <mergeCell ref="D2:H2"/>
    <mergeCell ref="B4:H4"/>
    <mergeCell ref="D1:H1"/>
  </mergeCells>
  <printOptions horizontalCentered="1"/>
  <pageMargins left="0.2362204724409449" right="0.2362204724409449" top="0.41" bottom="0.67" header="0.41" footer="0.6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Афанасьева Марина Викторовна</cp:lastModifiedBy>
  <cp:lastPrinted>2019-12-26T13:49:09Z</cp:lastPrinted>
  <dcterms:created xsi:type="dcterms:W3CDTF">2012-06-09T08:12:23Z</dcterms:created>
  <dcterms:modified xsi:type="dcterms:W3CDTF">2020-01-31T06:29:25Z</dcterms:modified>
  <cp:category/>
  <cp:version/>
  <cp:contentType/>
  <cp:contentStatus/>
</cp:coreProperties>
</file>